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OpcinaPCY\Google disk\Tajana\PROVEDBENI PROGRAM 2021-2025\"/>
    </mc:Choice>
  </mc:AlternateContent>
  <xr:revisionPtr revIDLastSave="0" documentId="13_ncr:1_{D2412B0B-A331-4C3A-B788-A8B98C33ACE1}" xr6:coauthVersionLast="47" xr6:coauthVersionMax="47" xr10:uidLastSave="{00000000-0000-0000-0000-000000000000}"/>
  <bookViews>
    <workbookView xWindow="-28920" yWindow="-120" windowWidth="29040" windowHeight="1584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 i="28" l="1"/>
  <c r="G51" i="28"/>
  <c r="G48" i="28"/>
  <c r="G45" i="28"/>
  <c r="G42" i="28"/>
  <c r="G36" i="28"/>
  <c r="G33" i="28"/>
  <c r="G30" i="28"/>
  <c r="G24" i="28"/>
  <c r="G21" i="28"/>
  <c r="G18" i="28"/>
  <c r="G15" i="28"/>
  <c r="G12" i="28"/>
  <c r="G6" i="28"/>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sharedStrings.xml><?xml version="1.0" encoding="utf-8"?>
<sst xmlns="http://schemas.openxmlformats.org/spreadsheetml/2006/main" count="644" uniqueCount="399">
  <si>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</si>
  <si>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</si>
  <si>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</si>
  <si>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</si>
  <si>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</si>
  <si>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</si>
  <si>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</si>
  <si>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</si>
  <si>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</si>
  <si>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</si>
  <si>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</si>
  <si>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</si>
  <si>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</si>
  <si>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</si>
  <si>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</si>
  <si>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</si>
  <si>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</si>
  <si>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</si>
  <si>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</si>
  <si>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</si>
  <si>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</si>
  <si>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</si>
  <si>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</si>
  <si>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</si>
  <si>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</si>
  <si>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</si>
  <si>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</si>
  <si>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</si>
  <si>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</si>
  <si>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</si>
  <si>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</si>
  <si>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</si>
  <si>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</si>
  <si>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</si>
  <si>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</si>
  <si>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</si>
  <si>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</si>
  <si>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</si>
  <si>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</si>
  <si>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</si>
  <si>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</si>
  <si>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</si>
  <si>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</si>
  <si>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</si>
  <si>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</si>
  <si>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</si>
  <si>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</si>
  <si>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</si>
  <si>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</si>
  <si>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</si>
  <si>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</si>
  <si>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</si>
  <si>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</si>
  <si>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</si>
  <si>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</si>
  <si>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</si>
  <si>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</si>
  <si>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</si>
  <si>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</si>
  <si>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</si>
  <si>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</si>
  <si>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</si>
  <si>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</si>
  <si>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</si>
  <si>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</si>
  <si>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</si>
  <si>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</si>
  <si>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</si>
  <si>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</si>
  <si>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</si>
  <si>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</si>
  <si>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</si>
  <si>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</si>
  <si>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</si>
  <si>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</si>
  <si>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</si>
  <si>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</si>
  <si>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</si>
  <si>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</si>
  <si>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</si>
  <si>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</si>
  <si>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</si>
  <si>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</si>
  <si>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</si>
  <si>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</si>
  <si>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</si>
  <si>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</si>
  <si>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</si>
  <si>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</si>
  <si>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</si>
  <si>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</si>
  <si>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</si>
  <si>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</si>
  <si>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</si>
  <si>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</si>
  <si>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</si>
  <si>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</si>
  <si>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</si>
  <si>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</si>
  <si>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</si>
  <si>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</si>
  <si>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</si>
  <si>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</si>
  <si>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</si>
  <si>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</si>
  <si>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</si>
  <si>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</si>
  <si>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</si>
  <si>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</si>
  <si>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</si>
  <si>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</si>
  <si>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</si>
  <si>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</si>
  <si>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</si>
  <si>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</si>
  <si>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</si>
  <si>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</si>
  <si>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</si>
  <si>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</si>
  <si>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</si>
  <si>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</si>
  <si>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</si>
  <si>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</si>
  <si>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</si>
  <si>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</si>
  <si>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</si>
  <si>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</si>
  <si>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</si>
  <si>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</si>
  <si>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</si>
  <si>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</si>
  <si>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</si>
  <si>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</si>
  <si>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</si>
  <si>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</si>
  <si>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</si>
  <si>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</si>
  <si>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</si>
  <si>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</si>
  <si>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</si>
  <si>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</si>
  <si>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</si>
  <si>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</si>
  <si>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</si>
  <si>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</si>
  <si>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</si>
  <si>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</si>
  <si>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</si>
  <si>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</si>
  <si>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</si>
  <si>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</si>
  <si>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</si>
  <si>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</si>
  <si>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</si>
  <si>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</si>
  <si>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</si>
  <si>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</si>
  <si>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</si>
  <si>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</si>
  <si>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</si>
  <si>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</si>
  <si>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</si>
  <si>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</si>
  <si>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</si>
  <si>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</si>
  <si>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</si>
  <si>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</si>
  <si>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</si>
  <si>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</si>
  <si>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</si>
  <si>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</si>
  <si>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</si>
  <si>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</si>
  <si>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</si>
  <si>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</si>
  <si>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</si>
  <si>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</si>
  <si>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</si>
  <si>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</si>
  <si>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</si>
  <si>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</si>
  <si>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</si>
  <si>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</si>
  <si>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</si>
  <si>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</si>
  <si>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</si>
  <si>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</si>
  <si>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</si>
  <si>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</si>
  <si>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</si>
  <si>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</si>
  <si>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</si>
  <si>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</si>
  <si>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</si>
  <si>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</si>
  <si>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</si>
  <si>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</si>
  <si>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</si>
  <si>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</si>
  <si>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</si>
  <si>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</si>
  <si>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</si>
  <si>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</si>
  <si>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</si>
  <si>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</si>
  <si>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</si>
  <si>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</si>
  <si>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</si>
  <si>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</si>
  <si>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</si>
  <si>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</si>
  <si>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</si>
  <si>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</si>
  <si>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</si>
  <si>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</si>
  <si>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</si>
  <si>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</si>
  <si>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</si>
  <si>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</si>
  <si>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</si>
  <si>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</si>
  <si>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</si>
  <si>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</si>
  <si>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</si>
  <si>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</si>
  <si>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</si>
  <si>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</si>
  <si>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</si>
  <si>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</si>
  <si>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</si>
  <si>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</si>
  <si>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</si>
  <si>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</si>
  <si>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</si>
  <si>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</si>
  <si>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</si>
  <si>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</si>
  <si>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</si>
  <si>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</si>
  <si>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</si>
  <si>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</si>
  <si>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</si>
  <si>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</si>
  <si>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</si>
  <si>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</si>
  <si>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</si>
  <si>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</si>
  <si>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</si>
  <si>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</si>
  <si>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</si>
  <si>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</si>
  <si>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</si>
  <si>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</si>
  <si>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</si>
  <si>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</si>
  <si>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NP</t>
  </si>
  <si>
    <t>Jedinstveni upravni odjel</t>
  </si>
  <si>
    <t>O</t>
  </si>
  <si>
    <t>DA</t>
  </si>
  <si>
    <t>NE</t>
  </si>
  <si>
    <t>prosinac 2023.</t>
  </si>
  <si>
    <t>2021.-2025.</t>
  </si>
  <si>
    <t>svibanj 2025.</t>
  </si>
  <si>
    <t>OPĆINA VLADISLAVCI</t>
  </si>
  <si>
    <t>Nacionalna razvojna strategija Republike Hrvatske do 2030. godine</t>
  </si>
  <si>
    <t>SC 1. Konkurentno i inovativno gospodarstvo</t>
  </si>
  <si>
    <t>R</t>
  </si>
  <si>
    <t xml:space="preserve"> 1.1.Razvoj kulture</t>
  </si>
  <si>
    <t>Mjerom se nastoji pružiti podrška aktivnostima vezanima za razvoj i promicanje kulture i kulturnih sadržaja, ulaganja u zaštitu kulturne baštine te očuvanje i promociju kulturnih i povijesnih vrijednosti, nastavak održavanja tradicionalnih manifestacija, te sanaciju postojećih društvenih domova, djelatnosti župa, kulturno-umjetničkih društava  i udruga civilnog društva za redovni rad i organizaciju događanja</t>
  </si>
  <si>
    <t>Aktivnost A100101 KULTURA I ZNANOST, Aktivnost A100110 MANIFESTACIJE I OČUVANJE KULTURNE
BAŠTINE</t>
  </si>
  <si>
    <t>Mjerom se nastoji pružiti podrška aktivnostima vezanima za razvoj i promicanje kulture i kulturnih sadržaja, ulaganja u zaštitu kulturne baštine te očuvanje i promociju kulturnih i povijesnih vrijednosti</t>
  </si>
  <si>
    <t>broj održanih kulturnih manifestacija</t>
  </si>
  <si>
    <t>SC 2. Obrazovani i zaposleni ljudi</t>
  </si>
  <si>
    <t>Kapitalni projekt K100101 REKONSTRUKCIJA DJEČJEG VRTIĆA
VLADISLAVCI</t>
  </si>
  <si>
    <t>1.2.Ulaganje u sustav predškolskog odgoja i obrazovanja</t>
  </si>
  <si>
    <t>SDG4</t>
  </si>
  <si>
    <t>OP</t>
  </si>
  <si>
    <t>Mjerom se nastoji pružiti podrška aktivnostima vezanima za predškolski odgoj i obrazovanje, redovnu djelatnost vrtića, provedbu predškolskog programa obrazovanja, ulaganja u objekte predškolskih obrazovnih ustanova, unaprjeđenje uvjeta za predškolsko obrazovanje, sufinanciranje troškova vrtića te modernizaciju i unaprjeđenje usluga u sklopu predškolskog obrazovanja</t>
  </si>
  <si>
    <t>ukupan broj upisane djece</t>
  </si>
  <si>
    <t>SDG5</t>
  </si>
  <si>
    <t>1.2.Ulaganje u odgojno-obrazovni sustav</t>
  </si>
  <si>
    <t>Program 1017 PROGRAM POTICANJA DEMOGRAFSKE OBNOVE</t>
  </si>
  <si>
    <t>Mjerom se nastoji pružiti podrška aktivnostima vezanima za odgoj, obrazovanje i tehničku kulturu, redovnu djelatnost osnovnih škola, unaprjeđenje uvjeta za obrazovanje, provedbu
cjeloživotnog obrazovanja, modernizaciju i unaprjeđenje obrazovne infrastrukture te dodjelu stipendija za visoko i srednjoškolsko obrazovanje.</t>
  </si>
  <si>
    <t>Mjerom se nastoji pružiti podrška aktivnostima vezanima za predškolski odgoj i obrazovanje, redovnu djelatnost vrtića, provedbu predškolskog programa obrazovanja, ulaganja u objekte predškolskih obrazovnih ustanova, unaprjeđenje uvjeta za predškolsko obrazovanje, sufinanciranje troškova vrtića te modernizaciju i unaprjeđenje usluga u sklopu predškolskog obrazovanja.</t>
  </si>
  <si>
    <t xml:space="preserve">Tekući projekt T100104 STIPENDIRANJE STUDENATA - MJERA 8., Tekući projekt T100105 PRIJEVOZ UČENIKA SREDNJIH ŠKOLA I
STUDENATA - MJERA 10., Tekući projekt T100106 SUFINACIRANJE ŠKOLSKE PREHRANE -
MJERA 12., Tekući projekt T100107 ŠKOLSKI PRIBOR ZA UČENIKE PRVOG
RAZREDA - MJERA 15., Tekući projekt T100108 NAGRAĐIVANJE NAJBOLJIH UČENIKA
OSNOVNIH ŠKOLA - MJERA 9., Tekući projekt T100109 ŠKOLSKI PRIBOR ZA PREDŠKOLU U
VLADISLAVCIMA - MJERA 16., Tekući projekt T100110 NABAVA POKLON PAKETA ZA BLAGDANE -
MJERA 17., Tekući projekt T100112 FINANCIRANJE NABAVKE RADNIH
BILJEŽNICA ZA UČENIKE OSNOVNIH ŠKOLA - MJERA 18.Tekući projekt T100114 MJERA 20. STIPENDIRANJE UČENIKA, Tekući projekt T100115 MJERA 21. SUFIN.TROŠ. POLAG.
VOZAČ.ISPITA SREDNJOŠKOLCIMA I STUDENTIMA S PODRUČJA
OPĆINE VLADISLAVCI, </t>
  </si>
  <si>
    <t>broj stipendista učenika/broj stipendista studenata</t>
  </si>
  <si>
    <t>15</t>
  </si>
  <si>
    <t>16</t>
  </si>
  <si>
    <t>18</t>
  </si>
  <si>
    <t>20</t>
  </si>
  <si>
    <t>SC 3. Učinkovito i djelotvorno pravosuđe, javna uprava i upravljanje državnom imovinom</t>
  </si>
  <si>
    <t xml:space="preserve">Program 1001 REDOVAN RAD PREDSTAVNIČKOG I IZVRŠNOG TIJELA, Program 1002 REDOVAN RAD JEDINSTVENOG UPRAVNOG ODJELA </t>
  </si>
  <si>
    <t>1.4. Učinkovita javna uprava i administracija</t>
  </si>
  <si>
    <t>Mjerom se nastoji pružiti podrška aktivnostima vezanima za redovnu djelatnost izvršnog tijela, predstavničkih tijela i upravnih tijela JLS, pravno normativne poslove, materijalne i ostale rashode vezane za rad upravnih tijela i administracije, jačanje kompetencija i unaprjeđenje sustava lokalne uprave, nabavu dugotrajne imovine te učinkovito upravljanje javnom imovinom.</t>
  </si>
  <si>
    <t>Aktivnost A100001 REDOVAN RAD, Aktivnost A100102 ODRŽAVANJE WEB STRANICE, Aktivnost A100103 LEGALIZACIJA BESPRAVNO SAGRAĐENIH
OBJEKATA, Aktivnost A100105 NAKNADA PREDSJEDNIKU OPĆINSKOG VIJEĆA,  Aktivnost A100107 PROSLAVA DANA OPĆINE VLADISLAVCI, Aktivnost A100108 PLAĆA OPĆINSKOG NAČELNIKA, 
Aktivnost A100109 TROŠKOVI VEZANI ZA OŠASNU IMOVINU, Aktivnost A100115 NAKNADA ZA SJEDNICE, 	
Aktivnost A100118 FINANCIRANJE POLITIČKIH STRANAKA, Aktivnost A100130 NAMIRENJE NEDOSTAJUĆIH SREDSTAVA ZA
POVRAT POREZA PO GODIŠNJOJ PRIJAVI, Aktivnost A100001 REDOVAN RAD</t>
  </si>
  <si>
    <t>SDG16</t>
  </si>
  <si>
    <t>ukupni broj pripremljenih izvještaja o provedbi
akata strateškog planiranja</t>
  </si>
  <si>
    <t>0</t>
  </si>
  <si>
    <t>1</t>
  </si>
  <si>
    <t>2</t>
  </si>
  <si>
    <t>3</t>
  </si>
  <si>
    <t>4</t>
  </si>
  <si>
    <t>SC 5. Zdrav, aktivan i kvalitetan život</t>
  </si>
  <si>
    <t>Program 1014 RAZVOJ ŠPORTA I REKREACIJE</t>
  </si>
  <si>
    <t>1.5. Ulaganje u sport i rekreaciju</t>
  </si>
  <si>
    <t>Mjerom se nastoji pružiti podrška aktivnostima vezanima za razvoj tjelesne kulture i sporta, unaprjeđenje dostupnosti sportsko-rekreacijskih sadržaja te poticanje razvoja sporta i rekreacije, uključujući potporu radu sportskih udruga i izgradnju sportsko-rekreacijskog centra Vladislavci, izgradnjom vježbališta za fitness na otvorenom te  dječjih igrališta.</t>
  </si>
  <si>
    <t>Aktivnost A100101 ŠPORT I REKREACIJA,  Kapitalni projekt K100155 POSTAVLJANJE FITNES SPRAVA U
NASELJU DOPSIN, Kapitalni projekt K100124 REKON. PARKIR.-
PRILAGOĐAVANJEOSOBAMA S INVALIDITETOM ISPRED NOGOM.
262395ŠTA U DOPSINU, 3223	Energija
Aktivnost A100103 STIPENDIJE ZA VRHUNSKE SPORTAŠE, Kapitalni projekt K100171 IZGRADNJA I OPREMANJE DJEČJEG
IGRALIŠTA U HRASTINU, Tekući projekt T100106 IZRADA PROJEKTNE DOKUMENTACIJE ZA
IZGRADNJU BICIKLISTIČKIH STAZA</t>
  </si>
  <si>
    <t>I</t>
  </si>
  <si>
    <t>SDG3</t>
  </si>
  <si>
    <t>Broj sportskih klubova koji primaju subvenciju za rad</t>
  </si>
  <si>
    <t xml:space="preserve"> 1.6. Socijalna skrb i unaprjeđenje kvalitete života</t>
  </si>
  <si>
    <t>Mjerom se nastoji pružiti podrška aktivnostima vezanima za pružanje socijalne skrbi osjetljivim skupinama, dodjelu subvencija, pomoći i donacija, pružanje socijalne zaštite i unaprjeđenje
kvalitete života građana, skrb o hrvatskim braniteljima i članovima njihovih obitelji, pomoći civilnim invalidima te udrugama umirovljenika.</t>
  </si>
  <si>
    <t xml:space="preserve">
Program 1011 SOCIJALNA SKRB I NOVČANA POMOĆ, Program 1021 ZAŽELI BOLJI ŽIVOT U OPĆINI VLADISLAVCI, Program 1023 ZAJEDNO U ZAJEDNICU U OPĆINI VLADISLAVCI, Program 1026 ZAŽELI - PROGRAM ZAPOŠLJAVANJA ŽENA - FAZA II,
ŽIVOT KAKAV ŽELIM , ZAŽELIM VLADISLAVCI, Program 1027 CO(I)ne Tworking zajednice Općine Vladislavci
UP.02.1.1.12.0053
</t>
  </si>
  <si>
    <t>broj korisnika socijalnih usluga
po godini</t>
  </si>
  <si>
    <t>180</t>
  </si>
  <si>
    <t>200</t>
  </si>
  <si>
    <t>210</t>
  </si>
  <si>
    <t>230</t>
  </si>
  <si>
    <t>250</t>
  </si>
  <si>
    <t xml:space="preserve"> 1.7. Jačanje sustava primarne zdravstvene zaštite</t>
  </si>
  <si>
    <t xml:space="preserve">Mjerom se nastoji pružiti podrška aktivnostima vezanima za zaštitu i unaprjeđenje zdravlja građana, poboljšanje sustava pružanja javnih zdravstvenih usluga, unaprjeđenje dostupnosti usluga zdravstvene zaštite, poboljšanje opremljenosti i unaprjeđivanje uvjeta za pružanje
zdravstvenih usluga te unaprjeđenje kvalitete zdravstvenih usluga. Mjerom se planira nastaviti sufinanciranje režijskih troškova za rad ordinacije obiteljske medicine, stomatološke ordinacije i ljekarne u Vladislavcima. </t>
  </si>
  <si>
    <t xml:space="preserve">
Program 1017 PROGRAM POTICANJA DEMOGRAFSKE OBNOVE</t>
  </si>
  <si>
    <t>Tekući projekt T100103 SUFINANCIRANJE RADA ZDRAVSTVENIH
USTANOVA - MJERA 14.</t>
  </si>
  <si>
    <t>broj objekata javnih zdravstvenih  ustanova u kojima je poboljšana opremljenost</t>
  </si>
  <si>
    <t>SC 6. Demografska revitalizacija i bolji položaj obitelji</t>
  </si>
  <si>
    <t xml:space="preserve"> 1.8. Ublažavanje negativnih demografskih trendova i izgradnja poticajnog okruženja za mlade i obitelj</t>
  </si>
  <si>
    <t xml:space="preserve">Mjerom se nastoji pružiti podrška aktivnostima vezanima za zaštitu i unaprjeđenje zdravlja građana, poboljšanje sustava pružanja javnih zdravstvenih Mjerom se nastoji unaprijediti  položaj obitelji s djecom i lakše usklađivanje poslovnih i obiteljskih obveza, povećanje stambenog fonda radi zbrinjavanja i zadržavanja obitelji na potpomognutim područjima, te uključivanje mladih na lokalnoj razini </t>
  </si>
  <si>
    <t>Tekući projekt T100103 IZG. NOVIH STAMB. OBJEKATA I KUPOVINA
STAMB. OBJEKATA NA PODRUČJU OPĆINE - MJERA 3., Tekući projekt T100106 SUFINANCIRANJE PRIKLJUČENJA NA
VODOOPRSKRBNU MREŽU - MJERA 6., Tekući projekt T100102 POMOĆ NOVOROĐENOM DJETETU - MJERA 7., Tekući projekt T100117 MJERA 22. MEDICINSKI POTPOMOGNUTA
OPLODNJA MLADIM OBITELJIMA, Program 1015 FINANCIRANJE UDRUGA OD ZNAČAJA ZA RAZVOJ
OPĆINE</t>
  </si>
  <si>
    <t xml:space="preserve">Mjerom se nastoji unaprijediti  položaj obitelji s djecom i lakše usklađivanje poslovnih i obiteljskih obveza, povećanje stambenog fonda radi zbrinjavanja i zadržavanja obitelji na potpomognutim područjima, te uključivanje mladih na lokalnoj razini </t>
  </si>
  <si>
    <t>ukupan broj rođene djece</t>
  </si>
  <si>
    <t>24</t>
  </si>
  <si>
    <t>25</t>
  </si>
  <si>
    <t>26</t>
  </si>
  <si>
    <t>28</t>
  </si>
  <si>
    <t>30</t>
  </si>
  <si>
    <t>SC 7. Sigurnost za stabilan razvoj</t>
  </si>
  <si>
    <t xml:space="preserve"> 1.9. Unaprjeđenje vatrogastva i civilne zaštite</t>
  </si>
  <si>
    <t>Mjerom se nastoji pružiti podrška aktivnostima vezanima za pružanje vatrogasne i civilne zaštite, uspostavu i unaprjeđenje sustava civilne zaštite, poboljšanje opremljenosti i kapaciteta
protupožarnih snaga, promotivne aktivnosti protupožarne zaštite te organizaciju i redovan rad sustava civilne zaštite na području Općine Vladislavci</t>
  </si>
  <si>
    <t>SDG11</t>
  </si>
  <si>
    <t>ukupni broj osposobljenih članova dobrovoljnih vatrogasnih društava</t>
  </si>
  <si>
    <t>29</t>
  </si>
  <si>
    <t>32</t>
  </si>
  <si>
    <t>33</t>
  </si>
  <si>
    <t>35</t>
  </si>
  <si>
    <t>Aktivnost A100101 FINANCIRANJE VATROGASTVA, Aktivnost A100102 REDOVAN RAD HRVATSKOG CRVENOG KRIŽA, Aktivnost A100103 SREDSTVA ZA POTREBE CIVILNE ZAŠTITE -
COVID 19, Aktivnost A100107 SUFINANCIRANJE PROSTORNIH UVJETA DVD-ova, 
Kapitalni projekt K100175 IZGRADNJA GARAŽE ZA VATROGASNO
VOZILO</t>
  </si>
  <si>
    <t xml:space="preserve">
Program 1012 VATROGASTVO, HRVATSKI CRVNENI KRIŽ I ZAŠTITA I SPAŠAVANJE, Kapitalni projekt K100175 IZGRADNJA GARAŽE ZA VATROGASNO
VOZILO</t>
  </si>
  <si>
    <t>Mjerom se nastoji pružiti podrška aktivnostima Mjerom se nastoji pružiti podrška aktivnostima vezanima za pružanje vatrogasne i civilne zaštite, uspostavu i unaprjeđenje sustava civilne zaštite, poboljšanje opremljenosti i kapaciteta
protupožarnih snaga, promotivne aktivnosti protupožarne zaštite te organizaciju i redovan rad sustava civilne zaštite na području Općine Vladislavci</t>
  </si>
  <si>
    <t>SC 8. Ekološka i energetska tranzicija za klimatsku neutralnost</t>
  </si>
  <si>
    <t xml:space="preserve"> 1.10. Učinkovito komunalno gospodarenje</t>
  </si>
  <si>
    <t xml:space="preserve">
Program 1005 ODRŽAVANJE OBJEKATA I UREĐAJA KOMUNALNE
INFRASTRUKTURE, Program 1017 PROGRAM POTICANJA DEMOGRAFSKE OBNOVE</t>
  </si>
  <si>
    <t xml:space="preserve">
Mjerom se nastoji pružiti podrška aktivnostima vezanima uz sufinanciranje mjera energetske učinkovitosti stanovništvu, mjere za izgradnju i održavanje komunalne infrastrukture, razvoj i unaprjeđenje različitih infrastrukturnih sustava, rekonstrukciju, izgradnju i investicijsko održavanje komunalnih objekata i opreme, održavanje javnih površina, čišćenje i uređenje građevina i uređaja javne namjene, poboljšanje komunalne opremljenosti, upravljanje grobljima .</t>
  </si>
  <si>
    <t>SDG9</t>
  </si>
  <si>
    <t>Mjerom se nastoji pružiti podrška aktivnostima vezanima uz sufinanciranje mjera energetske učinkovitosti stanovništvu, mjere za izgradnju i održavanje komunalne infrastrukture, razvoj i unaprjeđenje različitih infrastrukturnih sustava, rekonstrukciju, izgradnju i investicijsko održavanje komunalnih objekata i opreme, održavanje javnih površina, čišćenje i uređenje građevina i uređaja javne namjene, poboljšanje komunalne opremljenosti, upravljanje grobljima.</t>
  </si>
  <si>
    <t xml:space="preserve">	
Aktivnost A100101 ELEKTRIČNA ENERGIJA JAVNE RASVJETE, Aktivnost A100104 ODRŽAVANJE JAVNE RASVJETE, 	
Aktivnost A100105 ZIMSKO ODRŽAVANJE NERAZVRSTANIH CESTA, Aktivnost A100109 ODRŽAVANJE OBJEKATA U OPĆINSKOM
VLASNIŠTVU, Aktivnost A100110 OZELENJAVANJE JAVNIH POVRŠINA NA
PODRUČJU OPĆINE VLADISLAVCI, Aktivnost A100112 ODRŽAVANJE JAVNIH POVRŠINA I GROBLJA, Aktivnost A100117 OPREMA I UREĐAJI ZA ZGRADE I OBJEKTE U
VLASNIŠTVU OPĆINE VLADISLAVCI, Aktivnost A100120 TEKUĆE ODRŽAVANJE MRTVAČNICE U
VLADISLAVCIMA, Aktivnost A100126 NABAVA I POSTAVLJANJE PROMETNE
SIGNALIZACIJE, Aktivnost A100127 UPIS KOMUNALNE INFRASTRUKTURE U
ZEMLJIŠNE KNJIGE, Tekući projekt T100101 NABAVKA URBANE OPREME NA PODRUČJU
OPĆINE VLADISLAVCI, Aktivnost A100101 PLAĆE DJELATNIKA ZAPOSLENIH U JAVNIM
RADOVIMA, Tekući projekt T100101 ENERGETSKA UČINKOVITOST I ENERGETSKA
OBNOVA OBITELJSKIH KUĆA - MJERA 1.</t>
  </si>
  <si>
    <t xml:space="preserve">Održavane javne površine u m2 </t>
  </si>
  <si>
    <t>17000</t>
  </si>
  <si>
    <t xml:space="preserve"> 1.11. izgradnja energetsku učinkovite  javne rasvjete</t>
  </si>
  <si>
    <t xml:space="preserve">
Program 1007 IZGRADNJA OBJEKATA I UREĐAJA KOMUNALNE
INFRASTRUKTURE</t>
  </si>
  <si>
    <t xml:space="preserve">
Mjerom se nastoji pružiti podrška aktivnostima vezanima izgradnju javne rasvjete između naselja Vladislavci - Kudeljara i Kudeljara - Hrastin,  kako bi se podigla razina energetske učinkovitosti i povećao stupanj prometne sigurnosti.</t>
  </si>
  <si>
    <t xml:space="preserve">	
Kapitalni projekt K100173 IZGRADNJA JAVNE RASVJETE
VLADISLAVCI - KUDELJARA, Kapitalni projekt K100174 IZGRADNJA JAVNE RASVJETE KUDELJARA
- HRASTIN</t>
  </si>
  <si>
    <t>Mjerom se nastoji pružiti podrška aktivnostima vezanima izgradnju javne rasvjete između naselja Vladislavci - Kudeljara i Kudeljara - Hrastin,  kako bi se podigla razina energetske učinkovitosti i povećao stupanj prometne sigurnosti.</t>
  </si>
  <si>
    <t>ukupni broj novih energetski visokoučinkovitih rasvjetnih tijela javne rasvjete</t>
  </si>
  <si>
    <t>10</t>
  </si>
  <si>
    <t xml:space="preserve"> 1.12. Gospodarenje otpadom i povezanom infrastrukturom</t>
  </si>
  <si>
    <t>Aktivnost A100122 UPRAVLJANJE RECIKLAŽNIM DVORTIŠTEM I
SAKUPLJANJE I ZBRINJAVANJE OTPADA IZ RECIKLAŽNOG
DVORIŠTA</t>
  </si>
  <si>
    <t xml:space="preserve">
Mjerom se nastoji pružiti podrška aktivnostima vezanima za izgradnju, rekonstrukciju i održavanje dijela komunalne infrastrukture potrebnog za gospodarenje otpadom, uključujući nabavu opreme, upravljanje  reciklažnim dvorištem, sanaciju odlagališta i provedbu plana gospodarenja otpadom</t>
  </si>
  <si>
    <t>Mjerom se nastoji pružiti podrška aktivnostima vezanima za izgradnju, rekonstrukciju i održavanje dijela komunalne infrastrukture potrebnog za gospodarenje otpadom, uključujući nabavu opreme, upravljanje  reciklažnim dvorištem, sanaciju odlagališta i provedbu plana gospodarenja otpadom</t>
  </si>
  <si>
    <t>godišnja količina prikupljenog otpada za recikliranje (u
tonama)</t>
  </si>
  <si>
    <t>120</t>
  </si>
  <si>
    <t xml:space="preserve"> 1.13. Ulaganje u održivo upravljanje prostorom</t>
  </si>
  <si>
    <t xml:space="preserve">
Mjerom se nastoji pružiti podrška aktivnostima vezanima za prostorno planiranje, održivo korištenje i održavanje prostora i javne imovine te rekonstrukcija značajnih javnih površina.</t>
  </si>
  <si>
    <t xml:space="preserve">
Program 1005 ODRŽAVANJE OBJEKATA I UREĐAJA KOMUNALNE
Program 1007 IZGRADNJA OBJEKATA I UREĐAJA KOMUNALNE
INFRASTRUKTURE</t>
  </si>
  <si>
    <t xml:space="preserve">Kapitalni projekt K100110 REKONSTRUKCIJA KAPELICE NA 105000U
U DOPSINU, Kapitalni projekt K100111 IZGRADNJA OGRADE NA GROBLJU U
DOPSINU, Kapitalni projekt K100141 IZGRADNJA CESTE PREMA GROBLJU U
NASELJU DOPSIN, Kapitalni projekt K100169 IZGRADNJA PJEŠAČKIH STAZA NA
GROBLJU U VLADISLAVCIMA, </t>
  </si>
  <si>
    <t>Mjerom se nastoji pružiti podrška aktivnostima vezanima za prostorno planiranje, održivo korištenje i održavanje prostora i javne imovine te rekonstrukcija značajnih javnih površina.</t>
  </si>
  <si>
    <t>održavane javne površine u m2</t>
  </si>
  <si>
    <t>SC 9. Samodostatnost u hrani i razvoj biogospodarstva</t>
  </si>
  <si>
    <t xml:space="preserve">
Program 1008 RAZVOJ POLJOPRIVREDE I GOSPODARSTVA</t>
  </si>
  <si>
    <t xml:space="preserve"> 1.14. Unaprjeđenje poljoprivredne djelatnosti</t>
  </si>
  <si>
    <t xml:space="preserve">
Mjerom se nastoji pridonijeti  razvoja poljoprivrede na području Općine Vladislavci, 
kako bi se povećala konkurentnost obiteljskih gospodarstava i podigla kvaliteta života na ruralnom području Općine Vladislavci, kao i potaknulo održivo korištenje poljoprivrednog zemljišta na cijelom području gospodarenja.</t>
  </si>
  <si>
    <t>Kapitalni projekt K100105 REKONSTRUKCIJA CESTE
POLJOPRIVREDNE NAMJENE NA KČBR. 182 I 155 K.O. DOPSIN, Tekući projekt T100103 MJERA 1: POTPORE ZA UMJETNO
OSJEMENJIVANJE GOVEDA, Tekući projekt T100104 MJERA 2. POTPORA ZA PRIJAVU
DOKUMENTACIJE ZA NACIONALNE I MEĐUNARODNE FONDOVE, Tekući projekt T100105 MJERA 3. POTPORE ZA IZGRADNJU
PLASTENIKA/STAKLENIKA, Tekući projekt T100107 MJERA 5. POTPORE ZA PROIZVODNJU MEDA, Tekući projekt T100108 MJERA 6. POTPORE ZA NAVODNJAVANJE</t>
  </si>
  <si>
    <t>SDG2</t>
  </si>
  <si>
    <t>Mjerom se nastoji pridonijeti  razvoja poljoprivrede na području Općine Vladislavci, 
kako bi se povećala konkurentnost obiteljskih gospodarstava i podigla kvaliteta života na ruralnom području Općine Vladislavci, kao i potaknulo održivo korištenje poljoprivrednog zemljišta na cijelom području gospodarenja</t>
  </si>
  <si>
    <t xml:space="preserve">ukupan broj poljoprivrednika </t>
  </si>
  <si>
    <t>40</t>
  </si>
  <si>
    <t>SC 10. Održiva mobilnost</t>
  </si>
  <si>
    <t xml:space="preserve">
Program 1007 IZGRADNJA OBJEKATA I UREĐAJA KOMUNALNE
INFRASTRUKTURE</t>
  </si>
  <si>
    <t xml:space="preserve"> 1.15. Ulaganje u prometnu infrastrukturu i mobilnost</t>
  </si>
  <si>
    <t xml:space="preserve">
Mjerom se nastoji pružiti podrška aktivnostima vezanima za izgradnju, rekonstrukciju i održavanje prometne infrastrukture, uključujući rekonstrukciju, izgradnju i asfaltiranje nerazvrstanih cesta u naseljima, izgradnju trgova modernizaciju i izgradnju javnih površina poput nogostupa i pješačkih staza, parkirališta i prometnih oznaka.</t>
  </si>
  <si>
    <t xml:space="preserve">Kapitalni projekt K100102 REKONSTRUKCIJA JAVNE POVRŠINE OKO
CRKVE SV. ROKA U HRASTINU, Kapitalni projekt K100105 REKONSTRUKCIJA PJEŠAČKIH STAZA U
VLADISLAVCIMA, Kapitalni projekt K100172 IZGRADNJA TRGA U SREDIŠTU NASELJA
DOPSIN, 	
Kapitalni projekt K100176 IZRADA PROJEK. DOK. ZA IZG. PJEŠ.
STAZA IZMEĐU NASELJA VLADISLAVCI - DOPSIN I VLADISLAVCI -
HRASTIN, </t>
  </si>
  <si>
    <t>Mjerom se nastoji pružiti podrška aktivnostima vezanima za izgradnju, rekonstrukciju i održavanje prometne infrastrukture, uključujući rekonstrukciju, izgradnju i asfaltiranje nerazvrstanih cesta u naseljima, izgradnju trgova modernizaciju i izgradnju javnih površina poput nogostupa i pješačkih staza, parkirališta i prometnih oznaka.</t>
  </si>
  <si>
    <t>SC 12. Razvoj potpomognutih područja i područja s razvojnim posebnostima</t>
  </si>
  <si>
    <t xml:space="preserve"> Naziv mjere: 1.16.  Razvoj pametne i održive  općine</t>
  </si>
  <si>
    <t xml:space="preserve">
Program 1005 ODRŽAVANJE OBJEKATA I UREĐAJA KOMUNALNE
INFRASTRUKTURE
</t>
  </si>
  <si>
    <t xml:space="preserve">Aktivnost A100124 NABAVA PAMETNIH KAMERA U OPĆINI
VLADISLAVCI, </t>
  </si>
  <si>
    <t xml:space="preserve">
Mjerom je predviđeno uvođenje IKT, internetsko povezivanje objekata, upotreba pametnih mreža, povećanje energetske učinkovitosti, smanjenje onečišćenja te kreiranje inovativnih rješenja za unaprjeđenje </t>
  </si>
  <si>
    <t xml:space="preserve">udio naseljenih dijelova pokrivenih javnom rasvjetom </t>
  </si>
  <si>
    <t xml:space="preserve">Mjerom je predviđeno uvođenje IKT, internetsko povezivanje objekata, upotreba pametnih mreža, povećanje energetske učinkovitosti, smanjenje onečišćenja te kreiranje inovativnih rješenja za unaprjeđenje </t>
  </si>
  <si>
    <t>01.12.2021.</t>
  </si>
  <si>
    <t xml:space="preserve">U Vladislavcima, 1. prosinca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</si>
</sst>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b/>
      <sz val="7"/>
      <name val="Arial"/>
      <family val="2"/>
    </font>
    <font>
      <b/>
      <sz val="12"/>
      <color rgb="FF000000"/>
      <name val="Arial"/>
      <family val="2"/>
    </font>
    <font>
      <sz val="12"/>
      <name val="Arial"/>
      <family val="2"/>
    </font>
    <font>
      <sz val="12"/>
      <color rgb="FF000000"/>
      <name val="Arial"/>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
      <sz val="9"/>
      <name val="Arial"/>
      <family val="2"/>
      <charset val="238"/>
    </font>
    <font>
      <sz val="7"/>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9" fillId="0" borderId="0"/>
    <xf numFmtId="0" fontId="25" fillId="14" borderId="0" applyNumberFormat="0" applyBorder="0" applyAlignment="0" applyProtection="0"/>
    <xf numFmtId="0" fontId="1" fillId="0" borderId="0"/>
  </cellStyleXfs>
  <cellXfs count="23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9" fillId="0" borderId="0" xfId="1"/>
    <xf numFmtId="0" fontId="9" fillId="0" borderId="14" xfId="1" applyBorder="1" applyAlignment="1">
      <alignment vertical="center"/>
    </xf>
    <xf numFmtId="0" fontId="9" fillId="0" borderId="15" xfId="1" applyBorder="1" applyAlignment="1">
      <alignment vertical="center"/>
    </xf>
    <xf numFmtId="0" fontId="9" fillId="0" borderId="1" xfId="1" applyBorder="1" applyAlignment="1">
      <alignment vertical="center"/>
    </xf>
    <xf numFmtId="0" fontId="9" fillId="0" borderId="16" xfId="1" applyBorder="1" applyAlignment="1">
      <alignment vertical="center"/>
    </xf>
    <xf numFmtId="0" fontId="9" fillId="0" borderId="12" xfId="1" applyBorder="1" applyAlignment="1">
      <alignment vertical="center"/>
    </xf>
    <xf numFmtId="0" fontId="9" fillId="0" borderId="13" xfId="1" applyBorder="1" applyAlignment="1">
      <alignment vertical="center"/>
    </xf>
    <xf numFmtId="0" fontId="9" fillId="0" borderId="0" xfId="1" applyAlignment="1">
      <alignment horizontal="left" indent="1"/>
    </xf>
    <xf numFmtId="0" fontId="13" fillId="3" borderId="7" xfId="0" applyFont="1" applyFill="1" applyBorder="1" applyAlignment="1">
      <alignment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applyFont="1" applyAlignment="1">
      <alignment vertical="center"/>
    </xf>
    <xf numFmtId="0" fontId="10" fillId="5" borderId="7" xfId="0" applyFont="1" applyFill="1" applyBorder="1" applyAlignment="1">
      <alignment horizontal="center" vertical="center"/>
    </xf>
    <xf numFmtId="0" fontId="19"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1" fillId="0" borderId="0" xfId="0" applyFont="1"/>
    <xf numFmtId="0" fontId="21"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7" fillId="0" borderId="0" xfId="3" applyFont="1" applyAlignment="1">
      <alignment wrapText="1"/>
    </xf>
    <xf numFmtId="0" fontId="29" fillId="12" borderId="36" xfId="3" applyFont="1" applyFill="1" applyBorder="1" applyAlignment="1">
      <alignment vertical="center" wrapText="1"/>
    </xf>
    <xf numFmtId="0" fontId="27" fillId="0" borderId="38" xfId="3" applyFont="1" applyBorder="1" applyAlignment="1">
      <alignment vertical="center" wrapText="1"/>
    </xf>
    <xf numFmtId="0" fontId="27" fillId="0" borderId="37" xfId="3" applyFont="1" applyBorder="1" applyAlignment="1">
      <alignment vertical="center" wrapText="1"/>
    </xf>
    <xf numFmtId="0" fontId="27" fillId="0" borderId="39" xfId="3" applyFont="1" applyBorder="1" applyAlignment="1">
      <alignment wrapText="1"/>
    </xf>
    <xf numFmtId="0" fontId="27"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27" fillId="0" borderId="36" xfId="3" applyNumberFormat="1" applyFont="1" applyBorder="1" applyAlignment="1">
      <alignment horizontal="justify" vertical="center" wrapText="1"/>
    </xf>
    <xf numFmtId="0" fontId="26" fillId="0" borderId="36" xfId="3" applyFont="1" applyBorder="1" applyAlignment="1">
      <alignment horizontal="justify" vertical="top" wrapText="1"/>
    </xf>
    <xf numFmtId="0" fontId="10"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9" fillId="0" borderId="14" xfId="1" applyBorder="1" applyAlignment="1">
      <alignment horizontal="left" vertical="center"/>
    </xf>
    <xf numFmtId="0" fontId="9" fillId="0" borderId="1" xfId="1" applyBorder="1" applyAlignment="1">
      <alignment horizontal="left" vertical="center"/>
    </xf>
    <xf numFmtId="0" fontId="9" fillId="0" borderId="12" xfId="1" applyBorder="1" applyAlignment="1">
      <alignment horizontal="left" vertical="center"/>
    </xf>
    <xf numFmtId="0" fontId="10" fillId="4" borderId="36" xfId="3" applyFont="1" applyFill="1" applyBorder="1" applyAlignment="1">
      <alignment vertical="center" wrapText="1"/>
    </xf>
    <xf numFmtId="0" fontId="31" fillId="14" borderId="18" xfId="2" applyFont="1" applyBorder="1" applyAlignment="1">
      <alignment horizontal="center" vertical="center" wrapText="1"/>
    </xf>
    <xf numFmtId="0" fontId="31" fillId="14" borderId="2" xfId="2"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34" fillId="0" borderId="0" xfId="0" applyFont="1" applyAlignment="1">
      <alignment horizontal="left" vertical="center" wrapText="1"/>
    </xf>
    <xf numFmtId="0" fontId="18" fillId="0" borderId="2" xfId="0" applyFont="1" applyBorder="1" applyAlignment="1">
      <alignment horizontal="left" vertical="center" wrapText="1"/>
    </xf>
    <xf numFmtId="0" fontId="38" fillId="15" borderId="36" xfId="3" applyFont="1" applyFill="1" applyBorder="1" applyAlignment="1">
      <alignment vertical="center" wrapText="1"/>
    </xf>
    <xf numFmtId="0" fontId="16"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4" fontId="10" fillId="6" borderId="40" xfId="0" applyNumberFormat="1"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12" borderId="42"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8" fillId="0" borderId="0" xfId="0" applyFont="1" applyAlignment="1">
      <alignment horizontal="left" vertical="center" wrapText="1"/>
    </xf>
    <xf numFmtId="0" fontId="24" fillId="4" borderId="2"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4"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4" fillId="3" borderId="3" xfId="0" applyFont="1" applyFill="1" applyBorder="1" applyAlignment="1">
      <alignment horizontal="center" vertical="center" wrapText="1"/>
    </xf>
    <xf numFmtId="0" fontId="16" fillId="3" borderId="2" xfId="0" applyFont="1" applyFill="1" applyBorder="1" applyAlignment="1">
      <alignment vertical="center"/>
    </xf>
    <xf numFmtId="0" fontId="17"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6" fillId="3" borderId="6" xfId="0" applyFont="1" applyFill="1" applyBorder="1" applyAlignment="1">
      <alignment vertical="center"/>
    </xf>
    <xf numFmtId="0" fontId="17" fillId="0" borderId="6" xfId="0" applyFont="1" applyBorder="1" applyAlignment="1"/>
    <xf numFmtId="0" fontId="14"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0" fillId="10" borderId="7" xfId="0" applyFont="1" applyFill="1" applyBorder="1" applyAlignment="1">
      <alignment horizontal="center" vertical="center"/>
    </xf>
    <xf numFmtId="0" fontId="10"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27" fillId="0" borderId="37" xfId="3" applyFont="1" applyBorder="1" applyAlignment="1">
      <alignment horizontal="left" vertical="center" wrapText="1"/>
    </xf>
    <xf numFmtId="0" fontId="27" fillId="0" borderId="39" xfId="3" applyFont="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49" fontId="3" fillId="4" borderId="19"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47" fillId="0" borderId="2" xfId="0" applyFont="1" applyBorder="1" applyAlignment="1">
      <alignment horizontal="center" vertical="center" wrapText="1"/>
    </xf>
    <xf numFmtId="0" fontId="24" fillId="11"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24" fillId="11" borderId="2" xfId="0" applyFont="1" applyFill="1" applyBorder="1" applyAlignment="1">
      <alignment horizontal="left" vertical="center" wrapText="1"/>
    </xf>
    <xf numFmtId="0" fontId="10" fillId="14" borderId="2" xfId="2" applyFont="1" applyBorder="1" applyAlignment="1">
      <alignment horizontal="center" vertical="center" wrapText="1"/>
    </xf>
    <xf numFmtId="0" fontId="2" fillId="0" borderId="3"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5" fillId="0" borderId="21" xfId="0" applyFont="1" applyBorder="1" applyAlignment="1">
      <alignment horizontal="left" vertical="center"/>
    </xf>
    <xf numFmtId="0" fontId="10" fillId="9" borderId="26" xfId="0" applyFont="1" applyFill="1" applyBorder="1" applyAlignment="1">
      <alignment horizontal="center" vertical="center"/>
    </xf>
    <xf numFmtId="0" fontId="10"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0" fillId="9" borderId="7"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wrapText="1"/>
    </xf>
    <xf numFmtId="0" fontId="7" fillId="0" borderId="0" xfId="1" applyFont="1" applyAlignment="1">
      <alignment horizontal="center"/>
    </xf>
    <xf numFmtId="0" fontId="9" fillId="0" borderId="30" xfId="1" applyBorder="1" applyAlignment="1">
      <alignment horizontal="center" vertical="center" wrapText="1"/>
    </xf>
    <xf numFmtId="0" fontId="9" fillId="0" borderId="31" xfId="1" applyBorder="1" applyAlignment="1">
      <alignment horizontal="center" vertical="center"/>
    </xf>
    <xf numFmtId="0" fontId="9" fillId="0" borderId="11" xfId="1" applyBorder="1" applyAlignment="1">
      <alignment horizontal="center" vertical="center"/>
    </xf>
    <xf numFmtId="0" fontId="9" fillId="0" borderId="14" xfId="1" applyBorder="1" applyAlignment="1">
      <alignment horizontal="left" vertical="center"/>
    </xf>
    <xf numFmtId="0" fontId="9" fillId="0" borderId="1" xfId="1" applyBorder="1" applyAlignment="1">
      <alignment horizontal="left" vertical="center"/>
    </xf>
    <xf numFmtId="0" fontId="9" fillId="0" borderId="32" xfId="1" applyBorder="1" applyAlignment="1">
      <alignment horizontal="center" vertical="center"/>
    </xf>
    <xf numFmtId="0" fontId="9" fillId="0" borderId="33" xfId="1" applyBorder="1" applyAlignment="1">
      <alignment horizontal="center" vertical="center"/>
    </xf>
    <xf numFmtId="0" fontId="9" fillId="0" borderId="14" xfId="1" applyBorder="1" applyAlignment="1">
      <alignment horizontal="center" vertical="center"/>
    </xf>
    <xf numFmtId="0" fontId="9" fillId="0" borderId="34" xfId="1" applyBorder="1" applyAlignment="1">
      <alignment horizontal="center" vertical="center"/>
    </xf>
    <xf numFmtId="0" fontId="12" fillId="0" borderId="1" xfId="1" applyFont="1" applyBorder="1" applyAlignment="1">
      <alignment horizontal="center" vertical="center" wrapText="1"/>
    </xf>
    <xf numFmtId="0" fontId="9" fillId="0" borderId="1" xfId="1" applyBorder="1" applyAlignment="1">
      <alignment horizontal="center" vertical="center"/>
    </xf>
    <xf numFmtId="0" fontId="9" fillId="0" borderId="12" xfId="1" applyBorder="1" applyAlignment="1">
      <alignment horizontal="left" vertical="center"/>
    </xf>
    <xf numFmtId="0" fontId="9" fillId="0" borderId="35" xfId="1" applyBorder="1" applyAlignment="1">
      <alignment horizontal="center" vertical="center"/>
    </xf>
    <xf numFmtId="0" fontId="1" fillId="0" borderId="1" xfId="1" applyFont="1" applyBorder="1" applyAlignment="1">
      <alignment horizontal="center" vertical="center" wrapText="1"/>
    </xf>
    <xf numFmtId="0" fontId="9" fillId="0" borderId="12" xfId="1" applyBorder="1" applyAlignment="1">
      <alignment horizontal="center" vertical="center"/>
    </xf>
    <xf numFmtId="0" fontId="12"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3" t="s">
        <v>150</v>
      </c>
      <c r="B1" s="214"/>
      <c r="C1" s="214"/>
      <c r="D1" s="214"/>
      <c r="E1" s="214"/>
      <c r="F1" s="214"/>
      <c r="G1" s="214"/>
      <c r="H1" s="215"/>
    </row>
    <row r="2" spans="1:8" ht="21" customHeight="1" x14ac:dyDescent="0.2">
      <c r="A2" s="36" t="s">
        <v>128</v>
      </c>
      <c r="B2" s="197" t="s">
        <v>129</v>
      </c>
      <c r="C2" s="197"/>
      <c r="D2" s="197"/>
      <c r="E2" s="197"/>
      <c r="F2" s="197"/>
      <c r="G2" s="197"/>
      <c r="H2" s="197"/>
    </row>
    <row r="3" spans="1:8" ht="32.25" customHeight="1" x14ac:dyDescent="0.2">
      <c r="A3" s="135" t="s">
        <v>130</v>
      </c>
      <c r="B3" s="135" t="s">
        <v>151</v>
      </c>
      <c r="C3" s="116" t="s">
        <v>152</v>
      </c>
      <c r="D3" s="135" t="s">
        <v>98</v>
      </c>
      <c r="E3" s="135" t="s">
        <v>134</v>
      </c>
      <c r="F3" s="135" t="s">
        <v>135</v>
      </c>
      <c r="G3" s="135" t="s">
        <v>136</v>
      </c>
      <c r="H3" s="135" t="s">
        <v>153</v>
      </c>
    </row>
    <row r="4" spans="1:8" ht="27.75" customHeight="1" x14ac:dyDescent="0.2">
      <c r="A4" s="216"/>
      <c r="B4" s="216"/>
      <c r="C4" s="134"/>
      <c r="D4" s="144"/>
      <c r="E4" s="216"/>
      <c r="F4" s="216"/>
      <c r="G4" s="216"/>
      <c r="H4" s="134"/>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64" t="s">
        <v>143</v>
      </c>
      <c r="B15" s="164"/>
      <c r="C15" s="164"/>
      <c r="D15" s="164"/>
      <c r="E15" s="164"/>
      <c r="F15" s="164"/>
      <c r="G15" s="164"/>
      <c r="H15" s="164"/>
    </row>
    <row r="16" spans="1:8" ht="8.1" customHeight="1" x14ac:dyDescent="0.2"/>
    <row r="17" spans="1:8" ht="33.75" customHeight="1" x14ac:dyDescent="0.2">
      <c r="A17" s="220" t="s">
        <v>154</v>
      </c>
      <c r="B17" s="164"/>
      <c r="C17" s="164"/>
      <c r="D17" s="164"/>
      <c r="E17" s="164"/>
      <c r="F17" s="164"/>
      <c r="G17" s="164"/>
      <c r="H17" s="164"/>
    </row>
    <row r="18" spans="1:8" ht="8.1" customHeight="1" x14ac:dyDescent="0.2"/>
    <row r="19" spans="1:8" x14ac:dyDescent="0.2">
      <c r="A19" s="219" t="s">
        <v>155</v>
      </c>
      <c r="B19" s="206"/>
      <c r="C19" s="206"/>
      <c r="D19" s="206"/>
      <c r="E19" s="206"/>
      <c r="F19" s="206"/>
      <c r="G19" s="206"/>
      <c r="H19" s="206"/>
    </row>
    <row r="20" spans="1:8" ht="18" customHeight="1" x14ac:dyDescent="0.2">
      <c r="A20" s="206"/>
      <c r="B20" s="206"/>
      <c r="C20" s="206"/>
      <c r="D20" s="206"/>
      <c r="E20" s="206"/>
      <c r="F20" s="206"/>
      <c r="G20" s="206"/>
      <c r="H20" s="206"/>
    </row>
    <row r="21" spans="1:8" ht="8.1" customHeight="1" x14ac:dyDescent="0.2"/>
    <row r="22" spans="1:8" ht="15.75" customHeight="1" x14ac:dyDescent="0.2">
      <c r="A22" s="219" t="s">
        <v>156</v>
      </c>
      <c r="B22" s="206"/>
      <c r="C22" s="206"/>
      <c r="D22" s="206"/>
      <c r="E22" s="206"/>
      <c r="F22" s="206"/>
      <c r="G22" s="206"/>
      <c r="H22" s="206"/>
    </row>
    <row r="23" spans="1:8" x14ac:dyDescent="0.2">
      <c r="A23" s="206"/>
      <c r="B23" s="206"/>
      <c r="C23" s="206"/>
      <c r="D23" s="206"/>
      <c r="E23" s="206"/>
      <c r="F23" s="206"/>
      <c r="G23" s="206"/>
      <c r="H23" s="206"/>
    </row>
    <row r="24" spans="1:8" ht="16.5" customHeight="1" x14ac:dyDescent="0.2">
      <c r="A24" s="206"/>
      <c r="B24" s="206"/>
      <c r="C24" s="206"/>
      <c r="D24" s="206"/>
      <c r="E24" s="206"/>
      <c r="F24" s="206"/>
      <c r="G24" s="206"/>
      <c r="H24" s="20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38" t="s">
        <v>158</v>
      </c>
      <c r="C1" s="238"/>
      <c r="D1" s="238"/>
      <c r="E1" s="238"/>
      <c r="F1" s="238"/>
      <c r="G1" s="238"/>
      <c r="H1" s="238"/>
      <c r="I1" s="238"/>
      <c r="J1" s="238"/>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22" t="s">
        <v>166</v>
      </c>
      <c r="B5" s="225"/>
      <c r="C5" s="227"/>
      <c r="D5" s="227"/>
      <c r="E5" s="227">
        <f>+C5*D5</f>
        <v>0</v>
      </c>
      <c r="F5" s="237" t="s">
        <v>167</v>
      </c>
      <c r="G5" s="83"/>
      <c r="H5" s="25"/>
      <c r="I5" s="25"/>
      <c r="J5" s="26">
        <f t="shared" ref="J5:J37" si="0">+H5*I5</f>
        <v>0</v>
      </c>
    </row>
    <row r="6" spans="1:10" ht="20.100000000000001" customHeight="1" x14ac:dyDescent="0.2">
      <c r="A6" s="223"/>
      <c r="B6" s="226"/>
      <c r="C6" s="228"/>
      <c r="D6" s="228"/>
      <c r="E6" s="228"/>
      <c r="F6" s="232"/>
      <c r="G6" s="84"/>
      <c r="H6" s="27"/>
      <c r="I6" s="27"/>
      <c r="J6" s="28">
        <f t="shared" si="0"/>
        <v>0</v>
      </c>
    </row>
    <row r="7" spans="1:10" ht="20.100000000000001" customHeight="1" x14ac:dyDescent="0.2">
      <c r="A7" s="223"/>
      <c r="B7" s="226"/>
      <c r="C7" s="229"/>
      <c r="D7" s="229"/>
      <c r="E7" s="229"/>
      <c r="F7" s="232"/>
      <c r="G7" s="84"/>
      <c r="H7" s="27"/>
      <c r="I7" s="27"/>
      <c r="J7" s="28">
        <f t="shared" si="0"/>
        <v>0</v>
      </c>
    </row>
    <row r="8" spans="1:10" ht="20.100000000000001" customHeight="1" x14ac:dyDescent="0.2">
      <c r="A8" s="223"/>
      <c r="B8" s="226"/>
      <c r="C8" s="230"/>
      <c r="D8" s="230"/>
      <c r="E8" s="230">
        <f>+C8*D8</f>
        <v>0</v>
      </c>
      <c r="F8" s="231" t="s">
        <v>168</v>
      </c>
      <c r="G8" s="84"/>
      <c r="H8" s="27"/>
      <c r="I8" s="27"/>
      <c r="J8" s="28">
        <f t="shared" si="0"/>
        <v>0</v>
      </c>
    </row>
    <row r="9" spans="1:10" ht="20.100000000000001" customHeight="1" x14ac:dyDescent="0.2">
      <c r="A9" s="223"/>
      <c r="B9" s="226"/>
      <c r="C9" s="228"/>
      <c r="D9" s="228"/>
      <c r="E9" s="228"/>
      <c r="F9" s="232"/>
      <c r="G9" s="84"/>
      <c r="H9" s="27"/>
      <c r="I9" s="27"/>
      <c r="J9" s="28">
        <f t="shared" si="0"/>
        <v>0</v>
      </c>
    </row>
    <row r="10" spans="1:10" ht="20.100000000000001" customHeight="1" x14ac:dyDescent="0.2">
      <c r="A10" s="223"/>
      <c r="B10" s="226"/>
      <c r="C10" s="229"/>
      <c r="D10" s="229"/>
      <c r="E10" s="229"/>
      <c r="F10" s="232"/>
      <c r="G10" s="84"/>
      <c r="H10" s="27"/>
      <c r="I10" s="27"/>
      <c r="J10" s="28">
        <f t="shared" si="0"/>
        <v>0</v>
      </c>
    </row>
    <row r="11" spans="1:10" ht="20.100000000000001" customHeight="1" x14ac:dyDescent="0.2">
      <c r="A11" s="223"/>
      <c r="B11" s="226"/>
      <c r="C11" s="230"/>
      <c r="D11" s="230"/>
      <c r="E11" s="230">
        <f>+C11*D11</f>
        <v>0</v>
      </c>
      <c r="F11" s="231" t="s">
        <v>169</v>
      </c>
      <c r="G11" s="84"/>
      <c r="H11" s="27"/>
      <c r="I11" s="27"/>
      <c r="J11" s="28">
        <f t="shared" si="0"/>
        <v>0</v>
      </c>
    </row>
    <row r="12" spans="1:10" ht="20.100000000000001" customHeight="1" x14ac:dyDescent="0.2">
      <c r="A12" s="223"/>
      <c r="B12" s="226"/>
      <c r="C12" s="228"/>
      <c r="D12" s="228"/>
      <c r="E12" s="228"/>
      <c r="F12" s="232"/>
      <c r="G12" s="84"/>
      <c r="H12" s="27"/>
      <c r="I12" s="27"/>
      <c r="J12" s="28">
        <f t="shared" si="0"/>
        <v>0</v>
      </c>
    </row>
    <row r="13" spans="1:10" ht="20.100000000000001" customHeight="1" x14ac:dyDescent="0.2">
      <c r="A13" s="223"/>
      <c r="B13" s="226"/>
      <c r="C13" s="229"/>
      <c r="D13" s="229"/>
      <c r="E13" s="229"/>
      <c r="F13" s="232"/>
      <c r="G13" s="84"/>
      <c r="H13" s="27"/>
      <c r="I13" s="27"/>
      <c r="J13" s="28">
        <f t="shared" si="0"/>
        <v>0</v>
      </c>
    </row>
    <row r="14" spans="1:10" ht="20.100000000000001" customHeight="1" x14ac:dyDescent="0.2">
      <c r="A14" s="223"/>
      <c r="B14" s="226"/>
      <c r="C14" s="230"/>
      <c r="D14" s="230"/>
      <c r="E14" s="230">
        <f>+C14*D14</f>
        <v>0</v>
      </c>
      <c r="F14" s="235" t="s">
        <v>170</v>
      </c>
      <c r="G14" s="84"/>
      <c r="H14" s="27"/>
      <c r="I14" s="27"/>
      <c r="J14" s="28">
        <f t="shared" si="0"/>
        <v>0</v>
      </c>
    </row>
    <row r="15" spans="1:10" ht="20.100000000000001" customHeight="1" x14ac:dyDescent="0.2">
      <c r="A15" s="223"/>
      <c r="B15" s="226"/>
      <c r="C15" s="228"/>
      <c r="D15" s="228"/>
      <c r="E15" s="228"/>
      <c r="F15" s="232"/>
      <c r="G15" s="84"/>
      <c r="H15" s="27"/>
      <c r="I15" s="27"/>
      <c r="J15" s="28">
        <f t="shared" si="0"/>
        <v>0</v>
      </c>
    </row>
    <row r="16" spans="1:10" ht="20.100000000000001" customHeight="1" x14ac:dyDescent="0.2">
      <c r="A16" s="223"/>
      <c r="B16" s="226"/>
      <c r="C16" s="229"/>
      <c r="D16" s="229"/>
      <c r="E16" s="229"/>
      <c r="F16" s="232"/>
      <c r="G16" s="84"/>
      <c r="H16" s="27"/>
      <c r="I16" s="27"/>
      <c r="J16" s="28">
        <f t="shared" si="0"/>
        <v>0</v>
      </c>
    </row>
    <row r="17" spans="1:10" ht="20.100000000000001" customHeight="1" x14ac:dyDescent="0.2">
      <c r="A17" s="223"/>
      <c r="B17" s="226"/>
      <c r="C17" s="230"/>
      <c r="D17" s="230"/>
      <c r="E17" s="230">
        <f>+C17*D17</f>
        <v>0</v>
      </c>
      <c r="F17" s="235" t="s">
        <v>171</v>
      </c>
      <c r="G17" s="84"/>
      <c r="H17" s="27"/>
      <c r="I17" s="27"/>
      <c r="J17" s="28">
        <f t="shared" si="0"/>
        <v>0</v>
      </c>
    </row>
    <row r="18" spans="1:10" ht="20.100000000000001" customHeight="1" x14ac:dyDescent="0.2">
      <c r="A18" s="223"/>
      <c r="B18" s="226"/>
      <c r="C18" s="228"/>
      <c r="D18" s="228"/>
      <c r="E18" s="228"/>
      <c r="F18" s="232"/>
      <c r="G18" s="84"/>
      <c r="H18" s="27"/>
      <c r="I18" s="27"/>
      <c r="J18" s="28">
        <f t="shared" si="0"/>
        <v>0</v>
      </c>
    </row>
    <row r="19" spans="1:10" ht="20.100000000000001" customHeight="1" thickBot="1" x14ac:dyDescent="0.25">
      <c r="A19" s="224"/>
      <c r="B19" s="233"/>
      <c r="C19" s="234"/>
      <c r="D19" s="234"/>
      <c r="E19" s="234"/>
      <c r="F19" s="236"/>
      <c r="G19" s="85"/>
      <c r="H19" s="29"/>
      <c r="I19" s="29"/>
      <c r="J19" s="30">
        <f t="shared" si="0"/>
        <v>0</v>
      </c>
    </row>
    <row r="20" spans="1:10" ht="19.5" customHeight="1" thickTop="1" x14ac:dyDescent="0.2">
      <c r="A20" s="222" t="s">
        <v>172</v>
      </c>
      <c r="B20" s="225"/>
      <c r="C20" s="227"/>
      <c r="D20" s="227"/>
      <c r="E20" s="227">
        <f>+C20*D20</f>
        <v>0</v>
      </c>
      <c r="F20" s="237" t="s">
        <v>173</v>
      </c>
      <c r="G20" s="83"/>
      <c r="H20" s="25"/>
      <c r="I20" s="25"/>
      <c r="J20" s="26">
        <f t="shared" si="0"/>
        <v>0</v>
      </c>
    </row>
    <row r="21" spans="1:10" ht="19.5" customHeight="1" x14ac:dyDescent="0.2">
      <c r="A21" s="223"/>
      <c r="B21" s="226"/>
      <c r="C21" s="228"/>
      <c r="D21" s="228"/>
      <c r="E21" s="228"/>
      <c r="F21" s="232"/>
      <c r="G21" s="84"/>
      <c r="H21" s="27"/>
      <c r="I21" s="27"/>
      <c r="J21" s="28">
        <f t="shared" si="0"/>
        <v>0</v>
      </c>
    </row>
    <row r="22" spans="1:10" ht="19.5" customHeight="1" x14ac:dyDescent="0.2">
      <c r="A22" s="223"/>
      <c r="B22" s="226"/>
      <c r="C22" s="229"/>
      <c r="D22" s="229"/>
      <c r="E22" s="229"/>
      <c r="F22" s="232"/>
      <c r="G22" s="84"/>
      <c r="H22" s="27"/>
      <c r="I22" s="27"/>
      <c r="J22" s="28">
        <f t="shared" si="0"/>
        <v>0</v>
      </c>
    </row>
    <row r="23" spans="1:10" ht="19.5" customHeight="1" x14ac:dyDescent="0.2">
      <c r="A23" s="223"/>
      <c r="B23" s="226"/>
      <c r="C23" s="230"/>
      <c r="D23" s="230"/>
      <c r="E23" s="230">
        <f>+C23*D23</f>
        <v>0</v>
      </c>
      <c r="F23" s="231" t="s">
        <v>174</v>
      </c>
      <c r="G23" s="84"/>
      <c r="H23" s="27"/>
      <c r="I23" s="27"/>
      <c r="J23" s="28">
        <f t="shared" si="0"/>
        <v>0</v>
      </c>
    </row>
    <row r="24" spans="1:10" ht="19.5" customHeight="1" x14ac:dyDescent="0.2">
      <c r="A24" s="223"/>
      <c r="B24" s="226"/>
      <c r="C24" s="228"/>
      <c r="D24" s="228"/>
      <c r="E24" s="228"/>
      <c r="F24" s="232"/>
      <c r="G24" s="84"/>
      <c r="H24" s="27"/>
      <c r="I24" s="27"/>
      <c r="J24" s="28">
        <f t="shared" si="0"/>
        <v>0</v>
      </c>
    </row>
    <row r="25" spans="1:10" ht="19.5" customHeight="1" x14ac:dyDescent="0.2">
      <c r="A25" s="223"/>
      <c r="B25" s="226"/>
      <c r="C25" s="229"/>
      <c r="D25" s="229"/>
      <c r="E25" s="229"/>
      <c r="F25" s="232"/>
      <c r="G25" s="84"/>
      <c r="H25" s="27"/>
      <c r="I25" s="27"/>
      <c r="J25" s="28">
        <f t="shared" si="0"/>
        <v>0</v>
      </c>
    </row>
    <row r="26" spans="1:10" ht="19.5" customHeight="1" x14ac:dyDescent="0.2">
      <c r="A26" s="223"/>
      <c r="B26" s="226"/>
      <c r="C26" s="230"/>
      <c r="D26" s="230"/>
      <c r="E26" s="230">
        <f>+C26*D26</f>
        <v>0</v>
      </c>
      <c r="F26" s="231" t="s">
        <v>175</v>
      </c>
      <c r="G26" s="84"/>
      <c r="H26" s="27"/>
      <c r="I26" s="27"/>
      <c r="J26" s="28">
        <f t="shared" si="0"/>
        <v>0</v>
      </c>
    </row>
    <row r="27" spans="1:10" ht="19.5" customHeight="1" x14ac:dyDescent="0.2">
      <c r="A27" s="223"/>
      <c r="B27" s="226"/>
      <c r="C27" s="228"/>
      <c r="D27" s="228"/>
      <c r="E27" s="228"/>
      <c r="F27" s="232"/>
      <c r="G27" s="84"/>
      <c r="H27" s="27"/>
      <c r="I27" s="27"/>
      <c r="J27" s="28">
        <f t="shared" si="0"/>
        <v>0</v>
      </c>
    </row>
    <row r="28" spans="1:10" ht="19.5" customHeight="1" x14ac:dyDescent="0.2">
      <c r="A28" s="223"/>
      <c r="B28" s="226"/>
      <c r="C28" s="229"/>
      <c r="D28" s="229"/>
      <c r="E28" s="229"/>
      <c r="F28" s="232"/>
      <c r="G28" s="84"/>
      <c r="H28" s="27"/>
      <c r="I28" s="27"/>
      <c r="J28" s="28">
        <f t="shared" si="0"/>
        <v>0</v>
      </c>
    </row>
    <row r="29" spans="1:10" ht="19.5" customHeight="1" x14ac:dyDescent="0.2">
      <c r="A29" s="223"/>
      <c r="B29" s="226"/>
      <c r="C29" s="230"/>
      <c r="D29" s="230"/>
      <c r="E29" s="230">
        <f>+C29*D29</f>
        <v>0</v>
      </c>
      <c r="F29" s="231" t="s">
        <v>176</v>
      </c>
      <c r="G29" s="84"/>
      <c r="H29" s="27"/>
      <c r="I29" s="27"/>
      <c r="J29" s="28">
        <f t="shared" si="0"/>
        <v>0</v>
      </c>
    </row>
    <row r="30" spans="1:10" ht="19.5" customHeight="1" x14ac:dyDescent="0.2">
      <c r="A30" s="223"/>
      <c r="B30" s="226"/>
      <c r="C30" s="228"/>
      <c r="D30" s="228"/>
      <c r="E30" s="228"/>
      <c r="F30" s="232"/>
      <c r="G30" s="84"/>
      <c r="H30" s="27"/>
      <c r="I30" s="27"/>
      <c r="J30" s="28">
        <f t="shared" si="0"/>
        <v>0</v>
      </c>
    </row>
    <row r="31" spans="1:10" ht="19.5" customHeight="1" x14ac:dyDescent="0.2">
      <c r="A31" s="223"/>
      <c r="B31" s="226"/>
      <c r="C31" s="229"/>
      <c r="D31" s="229"/>
      <c r="E31" s="229"/>
      <c r="F31" s="232"/>
      <c r="G31" s="84"/>
      <c r="H31" s="27"/>
      <c r="I31" s="27"/>
      <c r="J31" s="28">
        <f t="shared" si="0"/>
        <v>0</v>
      </c>
    </row>
    <row r="32" spans="1:10" ht="19.5" customHeight="1" x14ac:dyDescent="0.2">
      <c r="A32" s="223"/>
      <c r="B32" s="226"/>
      <c r="C32" s="230"/>
      <c r="D32" s="230"/>
      <c r="E32" s="230">
        <f>+C32*D32</f>
        <v>0</v>
      </c>
      <c r="F32" s="231" t="s">
        <v>177</v>
      </c>
      <c r="G32" s="84"/>
      <c r="H32" s="27"/>
      <c r="I32" s="27"/>
      <c r="J32" s="28">
        <f t="shared" si="0"/>
        <v>0</v>
      </c>
    </row>
    <row r="33" spans="1:10" ht="19.5" customHeight="1" x14ac:dyDescent="0.2">
      <c r="A33" s="223"/>
      <c r="B33" s="226"/>
      <c r="C33" s="228"/>
      <c r="D33" s="228"/>
      <c r="E33" s="228"/>
      <c r="F33" s="232"/>
      <c r="G33" s="84"/>
      <c r="H33" s="27"/>
      <c r="I33" s="27"/>
      <c r="J33" s="28">
        <f t="shared" si="0"/>
        <v>0</v>
      </c>
    </row>
    <row r="34" spans="1:10" ht="19.5" customHeight="1" x14ac:dyDescent="0.2">
      <c r="A34" s="223"/>
      <c r="B34" s="226"/>
      <c r="C34" s="229"/>
      <c r="D34" s="229"/>
      <c r="E34" s="229"/>
      <c r="F34" s="232"/>
      <c r="G34" s="84"/>
      <c r="H34" s="27"/>
      <c r="I34" s="27"/>
      <c r="J34" s="28">
        <f t="shared" si="0"/>
        <v>0</v>
      </c>
    </row>
    <row r="35" spans="1:10" ht="19.5" customHeight="1" x14ac:dyDescent="0.2">
      <c r="A35" s="223"/>
      <c r="B35" s="226"/>
      <c r="C35" s="230"/>
      <c r="D35" s="230"/>
      <c r="E35" s="230">
        <f>+C35*D35</f>
        <v>0</v>
      </c>
      <c r="F35" s="235" t="s">
        <v>178</v>
      </c>
      <c r="G35" s="84"/>
      <c r="H35" s="27"/>
      <c r="I35" s="27"/>
      <c r="J35" s="28">
        <f t="shared" si="0"/>
        <v>0</v>
      </c>
    </row>
    <row r="36" spans="1:10" ht="19.5" customHeight="1" x14ac:dyDescent="0.2">
      <c r="A36" s="223"/>
      <c r="B36" s="226"/>
      <c r="C36" s="228"/>
      <c r="D36" s="228"/>
      <c r="E36" s="228"/>
      <c r="F36" s="232"/>
      <c r="G36" s="84"/>
      <c r="H36" s="27"/>
      <c r="I36" s="27"/>
      <c r="J36" s="28">
        <f t="shared" si="0"/>
        <v>0</v>
      </c>
    </row>
    <row r="37" spans="1:10" ht="19.5" customHeight="1" thickBot="1" x14ac:dyDescent="0.25">
      <c r="A37" s="224"/>
      <c r="B37" s="233"/>
      <c r="C37" s="234"/>
      <c r="D37" s="234"/>
      <c r="E37" s="234"/>
      <c r="F37" s="236"/>
      <c r="G37" s="85"/>
      <c r="H37" s="29"/>
      <c r="I37" s="29"/>
      <c r="J37" s="30">
        <f t="shared" si="0"/>
        <v>0</v>
      </c>
    </row>
    <row r="38" spans="1:10" ht="13.5" thickTop="1" x14ac:dyDescent="0.2"/>
    <row r="39" spans="1:10" x14ac:dyDescent="0.2">
      <c r="A39" s="31" t="s">
        <v>179</v>
      </c>
    </row>
    <row r="40" spans="1:10" x14ac:dyDescent="0.2">
      <c r="A40" s="221" t="s">
        <v>180</v>
      </c>
      <c r="B40" s="221"/>
      <c r="C40" s="221"/>
      <c r="D40" s="221"/>
      <c r="E40" s="221"/>
      <c r="F40" s="221"/>
      <c r="G40" s="221"/>
      <c r="H40" s="221"/>
      <c r="I40" s="221"/>
      <c r="J40" s="221"/>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23" t="s">
        <v>45</v>
      </c>
      <c r="B1" s="124"/>
      <c r="C1" s="124"/>
      <c r="D1" s="124"/>
      <c r="E1" s="111"/>
      <c r="F1" s="112"/>
      <c r="G1" s="112"/>
      <c r="H1" s="112"/>
      <c r="I1" s="112"/>
      <c r="J1" s="112"/>
      <c r="K1" s="112"/>
      <c r="L1" s="112"/>
      <c r="M1" s="113"/>
    </row>
    <row r="2" spans="1:13" ht="30.95" customHeight="1" x14ac:dyDescent="0.25">
      <c r="A2" s="123" t="s">
        <v>46</v>
      </c>
      <c r="B2" s="124"/>
      <c r="C2" s="124"/>
      <c r="D2" s="124"/>
      <c r="E2" s="78"/>
      <c r="F2" s="50" t="s">
        <v>47</v>
      </c>
      <c r="G2" s="79"/>
      <c r="H2" s="50" t="s">
        <v>48</v>
      </c>
      <c r="I2" s="79"/>
      <c r="J2" s="39"/>
      <c r="K2" s="39"/>
      <c r="L2" s="39"/>
      <c r="M2" s="40"/>
    </row>
    <row r="3" spans="1:13" ht="30.95" customHeight="1" x14ac:dyDescent="0.25">
      <c r="A3" s="123" t="s">
        <v>49</v>
      </c>
      <c r="B3" s="124"/>
      <c r="C3" s="124" t="s">
        <v>50</v>
      </c>
      <c r="D3" s="124"/>
      <c r="E3" s="111"/>
      <c r="F3" s="112"/>
      <c r="G3" s="112"/>
      <c r="H3" s="112"/>
      <c r="I3" s="112"/>
      <c r="J3" s="112"/>
      <c r="K3" s="112"/>
      <c r="L3" s="112"/>
      <c r="M3" s="113"/>
    </row>
    <row r="4" spans="1:13" ht="30.95" customHeight="1" x14ac:dyDescent="0.25">
      <c r="A4" s="123" t="s">
        <v>51</v>
      </c>
      <c r="B4" s="124"/>
      <c r="C4" s="124"/>
      <c r="D4" s="124"/>
      <c r="E4" s="78"/>
      <c r="F4" s="50" t="s">
        <v>47</v>
      </c>
      <c r="G4" s="79"/>
      <c r="H4" s="50" t="s">
        <v>48</v>
      </c>
      <c r="I4" s="79"/>
      <c r="J4" s="39"/>
      <c r="K4" s="39"/>
      <c r="L4" s="39"/>
      <c r="M4" s="40"/>
    </row>
    <row r="5" spans="1:13" ht="30.95" customHeight="1" x14ac:dyDescent="0.25">
      <c r="A5" s="131" t="s">
        <v>52</v>
      </c>
      <c r="B5" s="132"/>
      <c r="C5" s="132" t="s">
        <v>53</v>
      </c>
      <c r="D5" s="132"/>
      <c r="E5" s="114"/>
      <c r="F5" s="115"/>
      <c r="G5" s="115"/>
      <c r="H5" s="112"/>
      <c r="I5" s="112"/>
      <c r="J5" s="112"/>
      <c r="K5" s="112"/>
      <c r="L5" s="112"/>
      <c r="M5" s="113"/>
    </row>
    <row r="6" spans="1:13" ht="23.25" customHeight="1" x14ac:dyDescent="0.2">
      <c r="A6" s="37"/>
      <c r="B6" s="77"/>
      <c r="C6" s="136" t="s">
        <v>54</v>
      </c>
      <c r="D6" s="136"/>
      <c r="E6" s="136"/>
      <c r="F6" s="136"/>
      <c r="G6" s="137"/>
      <c r="H6" s="138" t="s">
        <v>55</v>
      </c>
      <c r="I6" s="138"/>
      <c r="J6" s="138"/>
      <c r="K6" s="138"/>
      <c r="L6" s="138"/>
      <c r="M6" s="139"/>
    </row>
    <row r="7" spans="1:13" ht="29.1" customHeight="1" x14ac:dyDescent="0.2">
      <c r="A7" s="116" t="s">
        <v>56</v>
      </c>
      <c r="B7" s="116" t="s">
        <v>57</v>
      </c>
      <c r="C7" s="133" t="s">
        <v>58</v>
      </c>
      <c r="D7" s="134" t="s">
        <v>59</v>
      </c>
      <c r="E7" s="134" t="s">
        <v>60</v>
      </c>
      <c r="F7" s="134" t="s">
        <v>61</v>
      </c>
      <c r="G7" s="134" t="s">
        <v>62</v>
      </c>
      <c r="H7" s="135" t="s">
        <v>63</v>
      </c>
      <c r="I7" s="135" t="s">
        <v>64</v>
      </c>
      <c r="J7" s="140" t="s">
        <v>65</v>
      </c>
      <c r="K7" s="141"/>
      <c r="L7" s="140" t="s">
        <v>66</v>
      </c>
      <c r="M7" s="141"/>
    </row>
    <row r="8" spans="1:13" ht="30.95" customHeight="1" x14ac:dyDescent="0.2">
      <c r="A8" s="117"/>
      <c r="B8" s="122"/>
      <c r="C8" s="117"/>
      <c r="D8" s="117"/>
      <c r="E8" s="117"/>
      <c r="F8" s="117"/>
      <c r="G8" s="144"/>
      <c r="H8" s="117"/>
      <c r="I8" s="117"/>
      <c r="J8" s="142"/>
      <c r="K8" s="143"/>
      <c r="L8" s="142" t="s">
        <v>66</v>
      </c>
      <c r="M8" s="143"/>
    </row>
    <row r="9" spans="1:13" ht="30.95" customHeight="1" x14ac:dyDescent="0.2">
      <c r="A9" s="118"/>
      <c r="B9" s="118"/>
      <c r="C9" s="118"/>
      <c r="D9" s="118"/>
      <c r="E9" s="118"/>
      <c r="F9" s="51"/>
      <c r="G9" s="51"/>
      <c r="H9" s="51"/>
      <c r="I9" s="51"/>
      <c r="J9" s="127"/>
      <c r="K9" s="128"/>
      <c r="L9" s="127"/>
      <c r="M9" s="128"/>
    </row>
    <row r="10" spans="1:13" ht="30.95" customHeight="1" x14ac:dyDescent="0.2">
      <c r="A10" s="119"/>
      <c r="B10" s="119"/>
      <c r="C10" s="119"/>
      <c r="D10" s="119"/>
      <c r="E10" s="119"/>
      <c r="F10" s="52"/>
      <c r="G10" s="52"/>
      <c r="H10" s="52"/>
      <c r="I10" s="52"/>
      <c r="J10" s="129"/>
      <c r="K10" s="130"/>
      <c r="L10" s="129"/>
      <c r="M10" s="130"/>
    </row>
    <row r="11" spans="1:13" ht="30.95" customHeight="1" x14ac:dyDescent="0.2">
      <c r="A11" s="120"/>
      <c r="B11" s="120"/>
      <c r="C11" s="120"/>
      <c r="D11" s="120"/>
      <c r="E11" s="120"/>
      <c r="F11" s="53"/>
      <c r="G11" s="53"/>
      <c r="H11" s="53"/>
      <c r="I11" s="53"/>
      <c r="J11" s="125" t="s">
        <v>67</v>
      </c>
      <c r="K11" s="125" t="s">
        <v>68</v>
      </c>
      <c r="L11" s="125" t="s">
        <v>69</v>
      </c>
      <c r="M11" s="125" t="s">
        <v>70</v>
      </c>
    </row>
    <row r="12" spans="1:13" ht="30.95" customHeight="1" x14ac:dyDescent="0.2">
      <c r="A12" s="120"/>
      <c r="B12" s="120"/>
      <c r="C12" s="120"/>
      <c r="D12" s="120"/>
      <c r="E12" s="120"/>
      <c r="F12" s="53"/>
      <c r="G12" s="53"/>
      <c r="H12" s="53"/>
      <c r="I12" s="53"/>
      <c r="J12" s="126"/>
      <c r="K12" s="126"/>
      <c r="L12" s="126"/>
      <c r="M12" s="126"/>
    </row>
    <row r="13" spans="1:13" ht="30.95" customHeight="1" x14ac:dyDescent="0.2">
      <c r="A13" s="120"/>
      <c r="B13" s="120"/>
      <c r="C13" s="120"/>
      <c r="D13" s="120"/>
      <c r="E13" s="120"/>
      <c r="F13" s="53"/>
      <c r="G13" s="53"/>
      <c r="H13" s="53"/>
      <c r="I13" s="53"/>
      <c r="J13" s="127"/>
      <c r="K13" s="128"/>
      <c r="L13" s="127"/>
      <c r="M13" s="128"/>
    </row>
    <row r="14" spans="1:13" ht="30" customHeight="1" x14ac:dyDescent="0.2">
      <c r="A14" s="121"/>
      <c r="B14" s="121"/>
      <c r="C14" s="121"/>
      <c r="D14" s="121"/>
      <c r="E14" s="121"/>
      <c r="F14" s="54"/>
      <c r="G14" s="54"/>
      <c r="H14" s="54"/>
      <c r="I14" s="54"/>
      <c r="J14" s="129"/>
      <c r="K14" s="130"/>
      <c r="L14" s="129"/>
      <c r="M14" s="130"/>
    </row>
    <row r="15" spans="1:13" x14ac:dyDescent="0.2">
      <c r="K15"/>
      <c r="L15"/>
      <c r="M15"/>
    </row>
    <row r="16" spans="1:13" ht="15" x14ac:dyDescent="0.25">
      <c r="C16" s="55" t="s">
        <v>71</v>
      </c>
      <c r="K16"/>
      <c r="L16"/>
      <c r="M16"/>
    </row>
    <row r="17" spans="3:13" ht="14.25" x14ac:dyDescent="0.2">
      <c r="C17" s="146" t="s">
        <v>72</v>
      </c>
      <c r="D17" s="146"/>
      <c r="E17" s="146"/>
      <c r="F17" s="146"/>
      <c r="G17" s="146"/>
      <c r="H17"/>
      <c r="I17"/>
    </row>
    <row r="18" spans="3:13" ht="22.5" customHeight="1" x14ac:dyDescent="0.2">
      <c r="C18" s="56" t="s">
        <v>73</v>
      </c>
      <c r="D18" s="56"/>
      <c r="E18" s="56"/>
      <c r="F18" s="56"/>
      <c r="G18" s="56"/>
      <c r="H18" s="56"/>
      <c r="I18" s="56"/>
      <c r="J18" s="56"/>
      <c r="K18" s="1"/>
      <c r="L18" s="1"/>
      <c r="M18" s="1"/>
    </row>
    <row r="19" spans="3:13" ht="14.25" x14ac:dyDescent="0.2">
      <c r="C19" s="146" t="s">
        <v>74</v>
      </c>
      <c r="D19" s="146"/>
      <c r="E19" s="146"/>
      <c r="F19" s="146"/>
      <c r="G19" s="14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5" t="s">
        <v>77</v>
      </c>
      <c r="D22" s="145"/>
      <c r="E22" s="145"/>
      <c r="F22" s="145"/>
      <c r="G22" s="145"/>
    </row>
    <row r="23" spans="3:13" ht="78.75" customHeight="1" x14ac:dyDescent="0.2">
      <c r="C23" s="145" t="s">
        <v>78</v>
      </c>
      <c r="D23" s="145"/>
      <c r="E23" s="145"/>
      <c r="F23" s="145"/>
      <c r="G23" s="145"/>
    </row>
    <row r="24" spans="3:13" ht="32.25" customHeight="1" x14ac:dyDescent="0.2">
      <c r="C24" s="145" t="s">
        <v>79</v>
      </c>
      <c r="D24" s="145"/>
      <c r="E24" s="145"/>
      <c r="F24" s="145"/>
      <c r="G24" s="145"/>
    </row>
    <row r="25" spans="3:13" ht="54" customHeight="1" x14ac:dyDescent="0.2">
      <c r="C25" s="145" t="s">
        <v>80</v>
      </c>
      <c r="D25" s="145"/>
      <c r="E25" s="145"/>
      <c r="F25" s="145"/>
      <c r="G25" s="145"/>
    </row>
    <row r="26" spans="3:13" ht="63" customHeight="1" x14ac:dyDescent="0.2">
      <c r="C26" s="145" t="s">
        <v>81</v>
      </c>
      <c r="D26" s="145"/>
      <c r="E26" s="145"/>
      <c r="F26" s="145"/>
      <c r="G26" s="145"/>
    </row>
    <row r="27" spans="3:13" ht="44.25" customHeight="1" x14ac:dyDescent="0.2">
      <c r="C27" s="145" t="s">
        <v>82</v>
      </c>
      <c r="D27" s="145"/>
      <c r="E27" s="145"/>
      <c r="F27" s="145"/>
      <c r="G27" s="145"/>
    </row>
    <row r="28" spans="3:13" ht="59.25" customHeight="1" x14ac:dyDescent="0.2">
      <c r="C28" s="145" t="s">
        <v>83</v>
      </c>
      <c r="D28" s="145"/>
      <c r="E28" s="145"/>
      <c r="F28" s="145"/>
      <c r="G28" s="145"/>
    </row>
    <row r="29" spans="3:13" ht="62.25" customHeight="1" x14ac:dyDescent="0.2">
      <c r="C29" s="145" t="s">
        <v>84</v>
      </c>
      <c r="D29" s="145"/>
      <c r="E29" s="145"/>
      <c r="F29" s="145"/>
      <c r="G29" s="145"/>
      <c r="H29" s="56"/>
      <c r="I29" s="56"/>
      <c r="J29" s="56"/>
      <c r="K29" s="56"/>
      <c r="L29" s="56"/>
      <c r="M29" s="56"/>
    </row>
    <row r="30" spans="3:13" ht="112.5" customHeight="1" x14ac:dyDescent="0.2">
      <c r="C30" s="145" t="s">
        <v>85</v>
      </c>
      <c r="D30" s="145"/>
      <c r="E30" s="145"/>
      <c r="F30" s="145"/>
      <c r="G30" s="145"/>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50"/>
      <c r="H2" s="151"/>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50"/>
      <c r="H4" s="151"/>
    </row>
    <row r="5" spans="1:8" ht="30.95" customHeight="1" x14ac:dyDescent="0.2">
      <c r="A5" s="23" t="s">
        <v>53</v>
      </c>
      <c r="B5" s="152"/>
      <c r="C5" s="153"/>
      <c r="D5" s="153"/>
      <c r="E5" s="153"/>
      <c r="F5" s="153"/>
      <c r="G5" s="153"/>
      <c r="H5" s="154"/>
    </row>
    <row r="6" spans="1:8" ht="24.95" customHeight="1" x14ac:dyDescent="0.2">
      <c r="A6" s="155" t="s">
        <v>88</v>
      </c>
      <c r="B6" s="156"/>
      <c r="C6" s="156"/>
      <c r="D6" s="156"/>
      <c r="E6" s="156"/>
      <c r="F6" s="156"/>
      <c r="G6" s="156"/>
      <c r="H6" s="156"/>
    </row>
    <row r="7" spans="1:8" ht="45" x14ac:dyDescent="0.2">
      <c r="A7" s="33" t="s">
        <v>58</v>
      </c>
      <c r="B7" s="33" t="s">
        <v>59</v>
      </c>
      <c r="C7" s="33" t="s">
        <v>89</v>
      </c>
      <c r="D7" s="34" t="s">
        <v>90</v>
      </c>
      <c r="E7" s="34" t="s">
        <v>91</v>
      </c>
      <c r="F7" s="34" t="s">
        <v>92</v>
      </c>
      <c r="G7" s="34" t="s">
        <v>63</v>
      </c>
      <c r="H7" s="34" t="s">
        <v>93</v>
      </c>
    </row>
    <row r="8" spans="1:8" x14ac:dyDescent="0.2">
      <c r="A8" s="157"/>
      <c r="B8" s="147"/>
      <c r="C8" s="147"/>
      <c r="D8" s="147"/>
      <c r="E8" s="147"/>
      <c r="F8" s="147"/>
      <c r="G8" s="81"/>
      <c r="H8" s="6"/>
    </row>
    <row r="9" spans="1:8" x14ac:dyDescent="0.2">
      <c r="A9" s="157"/>
      <c r="B9" s="148"/>
      <c r="C9" s="148"/>
      <c r="D9" s="148"/>
      <c r="E9" s="148"/>
      <c r="F9" s="148"/>
      <c r="G9" s="81"/>
      <c r="H9" s="6"/>
    </row>
    <row r="10" spans="1:8" x14ac:dyDescent="0.2">
      <c r="A10" s="157"/>
      <c r="B10" s="149"/>
      <c r="C10" s="149"/>
      <c r="D10" s="149"/>
      <c r="E10" s="149"/>
      <c r="F10" s="149"/>
      <c r="G10" s="81"/>
      <c r="H10" s="6"/>
    </row>
    <row r="11" spans="1:8" x14ac:dyDescent="0.2">
      <c r="A11" s="157"/>
      <c r="B11" s="147"/>
      <c r="C11" s="147"/>
      <c r="D11" s="147"/>
      <c r="E11" s="147"/>
      <c r="F11" s="147"/>
      <c r="G11" s="81"/>
      <c r="H11" s="6"/>
    </row>
    <row r="12" spans="1:8" x14ac:dyDescent="0.2">
      <c r="A12" s="157"/>
      <c r="B12" s="148"/>
      <c r="C12" s="148"/>
      <c r="D12" s="148"/>
      <c r="E12" s="148"/>
      <c r="F12" s="148"/>
      <c r="G12" s="81"/>
      <c r="H12" s="6"/>
    </row>
    <row r="13" spans="1:8" x14ac:dyDescent="0.2">
      <c r="A13" s="157"/>
      <c r="B13" s="149"/>
      <c r="C13" s="149"/>
      <c r="D13" s="149"/>
      <c r="E13" s="149"/>
      <c r="F13" s="149"/>
      <c r="G13" s="81"/>
      <c r="H13" s="6"/>
    </row>
    <row r="14" spans="1:8" x14ac:dyDescent="0.2">
      <c r="A14" s="157"/>
      <c r="B14" s="147"/>
      <c r="C14" s="147"/>
      <c r="D14" s="147"/>
      <c r="E14" s="147"/>
      <c r="F14" s="147"/>
      <c r="G14" s="81"/>
      <c r="H14" s="6"/>
    </row>
    <row r="15" spans="1:8" x14ac:dyDescent="0.2">
      <c r="A15" s="157"/>
      <c r="B15" s="148"/>
      <c r="C15" s="148"/>
      <c r="D15" s="148"/>
      <c r="E15" s="148"/>
      <c r="F15" s="148"/>
      <c r="G15" s="81"/>
      <c r="H15" s="6"/>
    </row>
    <row r="16" spans="1:8" x14ac:dyDescent="0.2">
      <c r="A16" s="157"/>
      <c r="B16" s="149"/>
      <c r="C16" s="149"/>
      <c r="D16" s="149"/>
      <c r="E16" s="149"/>
      <c r="F16" s="149"/>
      <c r="G16" s="81"/>
      <c r="H16" s="6"/>
    </row>
    <row r="17" spans="1:8" x14ac:dyDescent="0.2">
      <c r="A17" s="157"/>
      <c r="B17" s="147"/>
      <c r="C17" s="147"/>
      <c r="D17" s="147"/>
      <c r="E17" s="147"/>
      <c r="F17" s="147"/>
      <c r="G17" s="81"/>
      <c r="H17" s="6"/>
    </row>
    <row r="18" spans="1:8" x14ac:dyDescent="0.2">
      <c r="A18" s="157"/>
      <c r="B18" s="148"/>
      <c r="C18" s="148"/>
      <c r="D18" s="148"/>
      <c r="E18" s="148"/>
      <c r="F18" s="148"/>
      <c r="G18" s="81"/>
      <c r="H18" s="6"/>
    </row>
    <row r="19" spans="1:8" x14ac:dyDescent="0.2">
      <c r="A19" s="157"/>
      <c r="B19" s="149"/>
      <c r="C19" s="149"/>
      <c r="D19" s="149"/>
      <c r="E19" s="149"/>
      <c r="F19" s="149"/>
      <c r="G19" s="81"/>
      <c r="H19" s="6"/>
    </row>
    <row r="20" spans="1:8" x14ac:dyDescent="0.2">
      <c r="A20" s="157"/>
      <c r="B20" s="147"/>
      <c r="C20" s="147"/>
      <c r="D20" s="147"/>
      <c r="E20" s="147"/>
      <c r="F20" s="147"/>
      <c r="G20" s="81"/>
      <c r="H20" s="6"/>
    </row>
    <row r="21" spans="1:8" x14ac:dyDescent="0.2">
      <c r="A21" s="157"/>
      <c r="B21" s="148"/>
      <c r="C21" s="148"/>
      <c r="D21" s="148"/>
      <c r="E21" s="148"/>
      <c r="F21" s="148"/>
      <c r="G21" s="81"/>
      <c r="H21" s="6"/>
    </row>
    <row r="22" spans="1:8" x14ac:dyDescent="0.2">
      <c r="A22" s="157"/>
      <c r="B22" s="149"/>
      <c r="C22" s="149"/>
      <c r="D22" s="149"/>
      <c r="E22" s="149"/>
      <c r="F22" s="149"/>
      <c r="G22" s="81"/>
      <c r="H22" s="6"/>
    </row>
    <row r="23" spans="1:8" x14ac:dyDescent="0.2">
      <c r="A23" s="157"/>
      <c r="B23" s="147"/>
      <c r="C23" s="147"/>
      <c r="D23" s="147"/>
      <c r="E23" s="147"/>
      <c r="F23" s="147"/>
      <c r="G23" s="81"/>
      <c r="H23" s="6"/>
    </row>
    <row r="24" spans="1:8" x14ac:dyDescent="0.2">
      <c r="A24" s="157"/>
      <c r="B24" s="148"/>
      <c r="C24" s="148"/>
      <c r="D24" s="148"/>
      <c r="E24" s="148"/>
      <c r="F24" s="148"/>
      <c r="G24" s="81"/>
      <c r="H24" s="6"/>
    </row>
    <row r="25" spans="1:8" x14ac:dyDescent="0.2">
      <c r="A25" s="157"/>
      <c r="B25" s="149"/>
      <c r="C25" s="149"/>
      <c r="D25" s="149"/>
      <c r="E25" s="149"/>
      <c r="F25" s="149"/>
      <c r="G25" s="81"/>
      <c r="H25" s="6"/>
    </row>
    <row r="26" spans="1:8" x14ac:dyDescent="0.2">
      <c r="A26" s="157"/>
      <c r="B26" s="147"/>
      <c r="C26" s="147"/>
      <c r="D26" s="147"/>
      <c r="E26" s="147"/>
      <c r="F26" s="147"/>
      <c r="G26" s="81"/>
      <c r="H26" s="6"/>
    </row>
    <row r="27" spans="1:8" x14ac:dyDescent="0.2">
      <c r="A27" s="157"/>
      <c r="B27" s="148"/>
      <c r="C27" s="148"/>
      <c r="D27" s="148"/>
      <c r="E27" s="148"/>
      <c r="F27" s="148"/>
      <c r="G27" s="81"/>
      <c r="H27" s="6"/>
    </row>
    <row r="28" spans="1:8" x14ac:dyDescent="0.2">
      <c r="A28" s="157"/>
      <c r="B28" s="149"/>
      <c r="C28" s="149"/>
      <c r="D28" s="149"/>
      <c r="E28" s="149"/>
      <c r="F28" s="149"/>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52"/>
      <c r="C1" s="153"/>
      <c r="D1" s="153"/>
      <c r="E1" s="153"/>
      <c r="F1" s="153"/>
      <c r="G1" s="153"/>
      <c r="H1" s="153"/>
      <c r="I1" s="153"/>
      <c r="J1" s="154"/>
    </row>
    <row r="2" spans="1:10" ht="30" customHeight="1" x14ac:dyDescent="0.2">
      <c r="A2" s="32" t="s">
        <v>46</v>
      </c>
      <c r="B2" s="78"/>
      <c r="C2" s="50" t="s">
        <v>47</v>
      </c>
      <c r="D2" s="79"/>
      <c r="E2" s="158" t="s">
        <v>48</v>
      </c>
      <c r="F2" s="158"/>
      <c r="G2" s="159"/>
      <c r="H2" s="159"/>
      <c r="I2" s="39"/>
      <c r="J2" s="40"/>
    </row>
    <row r="3" spans="1:10" ht="30" customHeight="1" x14ac:dyDescent="0.2">
      <c r="A3" s="23" t="s">
        <v>94</v>
      </c>
      <c r="B3" s="78"/>
      <c r="C3" s="163"/>
      <c r="D3" s="112"/>
      <c r="E3" s="112"/>
      <c r="F3" s="112"/>
      <c r="G3" s="112"/>
      <c r="H3" s="112"/>
      <c r="I3" s="112"/>
      <c r="J3" s="113"/>
    </row>
    <row r="4" spans="1:10" ht="30" customHeight="1" x14ac:dyDescent="0.2">
      <c r="A4" s="23" t="s">
        <v>51</v>
      </c>
      <c r="B4" s="78"/>
      <c r="C4" s="50" t="s">
        <v>47</v>
      </c>
      <c r="D4" s="79"/>
      <c r="E4" s="158" t="s">
        <v>48</v>
      </c>
      <c r="F4" s="158"/>
      <c r="G4" s="159"/>
      <c r="H4" s="159"/>
      <c r="I4" s="39"/>
      <c r="J4" s="40"/>
    </row>
    <row r="5" spans="1:10" ht="30" customHeight="1" x14ac:dyDescent="0.2">
      <c r="A5" s="23" t="s">
        <v>52</v>
      </c>
      <c r="B5" s="152"/>
      <c r="C5" s="153"/>
      <c r="D5" s="153"/>
      <c r="E5" s="153"/>
      <c r="F5" s="153"/>
      <c r="G5" s="153"/>
      <c r="H5" s="153"/>
      <c r="I5" s="153"/>
      <c r="J5" s="154"/>
    </row>
    <row r="6" spans="1:10" ht="24.95" customHeight="1" x14ac:dyDescent="0.2">
      <c r="A6" s="160" t="s">
        <v>95</v>
      </c>
      <c r="B6" s="161"/>
      <c r="C6" s="161"/>
      <c r="D6" s="161"/>
      <c r="E6" s="161"/>
      <c r="F6" s="161"/>
      <c r="G6" s="161"/>
      <c r="H6" s="161"/>
      <c r="I6" s="161"/>
      <c r="J6" s="16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7"/>
      <c r="B8" s="81"/>
      <c r="C8" s="81"/>
      <c r="D8" s="6"/>
      <c r="E8" s="81"/>
      <c r="F8" s="81"/>
      <c r="G8" s="4"/>
      <c r="H8" s="4"/>
      <c r="I8" s="4"/>
      <c r="J8" s="4"/>
    </row>
    <row r="9" spans="1:10" x14ac:dyDescent="0.2">
      <c r="A9" s="157"/>
      <c r="B9" s="81"/>
      <c r="C9" s="81"/>
      <c r="D9" s="6"/>
      <c r="E9" s="81"/>
      <c r="F9" s="81"/>
      <c r="G9" s="4"/>
      <c r="H9" s="4"/>
      <c r="I9" s="4"/>
      <c r="J9" s="4"/>
    </row>
    <row r="10" spans="1:10" x14ac:dyDescent="0.2">
      <c r="A10" s="157"/>
      <c r="B10" s="81"/>
      <c r="C10" s="81"/>
      <c r="D10" s="6"/>
      <c r="E10" s="81"/>
      <c r="F10" s="81"/>
      <c r="G10" s="4"/>
      <c r="H10" s="4"/>
      <c r="I10" s="4"/>
      <c r="J10" s="4"/>
    </row>
    <row r="11" spans="1:10" x14ac:dyDescent="0.2">
      <c r="A11" s="157"/>
      <c r="B11" s="81"/>
      <c r="C11" s="81"/>
      <c r="D11" s="6"/>
      <c r="E11" s="81"/>
      <c r="F11" s="81"/>
      <c r="G11" s="4"/>
      <c r="H11" s="4"/>
      <c r="I11" s="4"/>
      <c r="J11" s="4"/>
    </row>
    <row r="12" spans="1:10" x14ac:dyDescent="0.2">
      <c r="A12" s="157"/>
      <c r="B12" s="81"/>
      <c r="C12" s="81"/>
      <c r="D12" s="6"/>
      <c r="E12" s="81"/>
      <c r="F12" s="81"/>
      <c r="G12" s="4"/>
      <c r="H12" s="4"/>
      <c r="I12" s="4"/>
      <c r="J12" s="4"/>
    </row>
    <row r="13" spans="1:10" x14ac:dyDescent="0.2">
      <c r="A13" s="157"/>
      <c r="B13" s="81"/>
      <c r="C13" s="81"/>
      <c r="D13" s="6"/>
      <c r="E13" s="81"/>
      <c r="F13" s="81"/>
      <c r="G13" s="4"/>
      <c r="H13" s="4"/>
      <c r="I13" s="4"/>
      <c r="J13" s="4"/>
    </row>
    <row r="14" spans="1:10" x14ac:dyDescent="0.2">
      <c r="A14" s="157"/>
      <c r="B14" s="81"/>
      <c r="C14" s="81"/>
      <c r="D14" s="6"/>
      <c r="E14" s="81"/>
      <c r="F14" s="81"/>
      <c r="G14" s="4"/>
      <c r="H14" s="4"/>
      <c r="I14" s="4"/>
      <c r="J14" s="4"/>
    </row>
    <row r="15" spans="1:10" x14ac:dyDescent="0.2">
      <c r="A15" s="157"/>
      <c r="B15" s="81"/>
      <c r="C15" s="81"/>
      <c r="D15" s="6"/>
      <c r="E15" s="81"/>
      <c r="F15" s="81"/>
      <c r="G15" s="4"/>
      <c r="H15" s="4"/>
      <c r="I15" s="4"/>
      <c r="J15" s="4"/>
    </row>
    <row r="16" spans="1:10" x14ac:dyDescent="0.2">
      <c r="A16" s="157"/>
      <c r="B16" s="81"/>
      <c r="C16" s="81"/>
      <c r="D16" s="6"/>
      <c r="E16" s="81"/>
      <c r="F16" s="81"/>
      <c r="G16" s="4"/>
      <c r="H16" s="4"/>
      <c r="I16" s="4"/>
      <c r="J16" s="4"/>
    </row>
    <row r="17" spans="1:10" x14ac:dyDescent="0.2">
      <c r="A17" s="157"/>
      <c r="B17" s="81"/>
      <c r="C17" s="81"/>
      <c r="D17" s="6"/>
      <c r="E17" s="81"/>
      <c r="F17" s="81"/>
      <c r="G17" s="4"/>
      <c r="H17" s="4"/>
      <c r="I17" s="4"/>
      <c r="J17" s="4"/>
    </row>
    <row r="18" spans="1:10" x14ac:dyDescent="0.2">
      <c r="A18" s="157"/>
      <c r="B18" s="81"/>
      <c r="C18" s="81"/>
      <c r="D18" s="6"/>
      <c r="E18" s="81"/>
      <c r="F18" s="81"/>
      <c r="G18" s="4"/>
      <c r="H18" s="4"/>
      <c r="I18" s="4"/>
      <c r="J18" s="4"/>
    </row>
    <row r="19" spans="1:10" x14ac:dyDescent="0.2">
      <c r="A19" s="157"/>
      <c r="B19" s="81"/>
      <c r="C19" s="81"/>
      <c r="D19" s="6"/>
      <c r="E19" s="81"/>
      <c r="F19" s="81"/>
      <c r="G19" s="4"/>
      <c r="H19" s="4"/>
      <c r="I19" s="4"/>
      <c r="J19" s="4"/>
    </row>
    <row r="20" spans="1:10" x14ac:dyDescent="0.2">
      <c r="A20" s="157"/>
      <c r="B20" s="81"/>
      <c r="C20" s="81"/>
      <c r="D20" s="6"/>
      <c r="E20" s="81"/>
      <c r="F20" s="81"/>
      <c r="G20" s="4"/>
      <c r="H20" s="4"/>
      <c r="I20" s="4"/>
      <c r="J20" s="4"/>
    </row>
    <row r="21" spans="1:10" x14ac:dyDescent="0.2">
      <c r="A21" s="157"/>
      <c r="B21" s="81"/>
      <c r="C21" s="81"/>
      <c r="D21" s="6"/>
      <c r="E21" s="81"/>
      <c r="F21" s="81"/>
      <c r="G21" s="4"/>
      <c r="H21" s="4"/>
      <c r="I21" s="4"/>
      <c r="J21" s="4"/>
    </row>
    <row r="22" spans="1:10" x14ac:dyDescent="0.2">
      <c r="A22" s="157"/>
      <c r="B22" s="81"/>
      <c r="C22" s="81"/>
      <c r="D22" s="6"/>
      <c r="E22" s="81"/>
      <c r="F22" s="81"/>
      <c r="G22" s="4"/>
      <c r="H22" s="4"/>
      <c r="I22" s="4"/>
      <c r="J22" s="4"/>
    </row>
    <row r="23" spans="1:10" x14ac:dyDescent="0.2">
      <c r="A23" s="157"/>
      <c r="B23" s="81"/>
      <c r="C23" s="81"/>
      <c r="D23" s="6"/>
      <c r="E23" s="81"/>
      <c r="F23" s="81"/>
      <c r="G23" s="4"/>
      <c r="H23" s="4"/>
      <c r="I23" s="4"/>
      <c r="J23" s="4"/>
    </row>
    <row r="24" spans="1:10" x14ac:dyDescent="0.2">
      <c r="A24" s="157"/>
      <c r="B24" s="81"/>
      <c r="C24" s="81"/>
      <c r="D24" s="6"/>
      <c r="E24" s="81"/>
      <c r="F24" s="81"/>
      <c r="G24" s="4"/>
      <c r="H24" s="4"/>
      <c r="I24" s="4"/>
      <c r="J24" s="4"/>
    </row>
    <row r="25" spans="1:10" x14ac:dyDescent="0.2">
      <c r="A25" s="157"/>
      <c r="B25" s="81"/>
      <c r="C25" s="81"/>
      <c r="D25" s="6"/>
      <c r="E25" s="81"/>
      <c r="F25" s="81"/>
      <c r="G25" s="4"/>
      <c r="H25" s="4"/>
      <c r="I25" s="4"/>
      <c r="J25" s="4"/>
    </row>
    <row r="26" spans="1:10" x14ac:dyDescent="0.2">
      <c r="A26" s="157"/>
      <c r="B26" s="81"/>
      <c r="C26" s="81"/>
      <c r="D26" s="6"/>
      <c r="E26" s="81"/>
      <c r="F26" s="81"/>
      <c r="G26" s="4"/>
      <c r="H26" s="4"/>
      <c r="I26" s="4"/>
      <c r="J26" s="4"/>
    </row>
    <row r="27" spans="1:10" x14ac:dyDescent="0.2">
      <c r="A27" s="157"/>
      <c r="B27" s="81"/>
      <c r="C27" s="81"/>
      <c r="D27" s="6"/>
      <c r="E27" s="81"/>
      <c r="F27" s="81"/>
      <c r="G27" s="4"/>
      <c r="H27" s="4"/>
      <c r="I27" s="4"/>
      <c r="J27" s="4"/>
    </row>
    <row r="28" spans="1:10" x14ac:dyDescent="0.2">
      <c r="A28" s="157"/>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0" zoomScale="87" zoomScaleNormal="87" workbookViewId="0">
      <selection activeCell="A19" sqref="A1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64"/>
      <c r="D7" s="164"/>
      <c r="E7" s="164"/>
      <c r="F7" s="164"/>
      <c r="G7" s="164"/>
    </row>
    <row r="8" spans="1:7" ht="409.5" customHeight="1" x14ac:dyDescent="0.2">
      <c r="A8" s="165" t="s">
        <v>223</v>
      </c>
      <c r="C8" s="82"/>
      <c r="D8" s="82"/>
      <c r="E8" s="82"/>
      <c r="F8" s="82"/>
      <c r="G8" s="82"/>
    </row>
    <row r="9" spans="1:7" ht="179.45" customHeight="1" thickBot="1" x14ac:dyDescent="0.25">
      <c r="A9" s="166"/>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5"/>
  <sheetViews>
    <sheetView tabSelected="1" topLeftCell="D1" zoomScaleNormal="100" zoomScaleSheetLayoutView="87" workbookViewId="0">
      <pane ySplit="5" topLeftCell="A27" activePane="bottomLeft" state="frozen"/>
      <selection pane="bottomLeft" activeCell="I27" sqref="I27:I29"/>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86" t="s">
        <v>185</v>
      </c>
      <c r="B1" s="186"/>
      <c r="C1" s="186"/>
      <c r="D1" s="186"/>
      <c r="E1" s="186"/>
      <c r="F1" s="186"/>
      <c r="G1" s="186"/>
      <c r="H1" s="186"/>
      <c r="I1" s="186"/>
      <c r="J1" s="186"/>
      <c r="K1" s="186"/>
      <c r="L1" s="186"/>
      <c r="M1" s="186"/>
      <c r="N1" s="186"/>
      <c r="O1" s="186"/>
      <c r="P1" s="186"/>
      <c r="Q1" s="186"/>
      <c r="R1" s="186"/>
      <c r="S1" s="186"/>
      <c r="T1" s="186"/>
      <c r="U1" s="186"/>
      <c r="V1" s="186"/>
      <c r="W1" s="186"/>
    </row>
    <row r="2" spans="1:23" ht="43.5" customHeight="1" x14ac:dyDescent="0.2">
      <c r="A2" s="186"/>
      <c r="B2" s="186"/>
      <c r="C2" s="186"/>
      <c r="D2" s="186"/>
      <c r="E2" s="186"/>
      <c r="F2" s="186"/>
      <c r="G2" s="186"/>
      <c r="H2" s="186"/>
      <c r="I2" s="186"/>
      <c r="J2" s="186"/>
      <c r="K2" s="186"/>
      <c r="L2" s="186"/>
      <c r="M2" s="186"/>
      <c r="N2" s="186"/>
      <c r="O2" s="186"/>
      <c r="P2" s="186"/>
      <c r="Q2" s="186"/>
      <c r="R2" s="186"/>
      <c r="S2" s="186"/>
      <c r="T2" s="186"/>
      <c r="U2" s="186"/>
      <c r="V2" s="186"/>
      <c r="W2" s="186"/>
    </row>
    <row r="3" spans="1:23" ht="48.75" customHeight="1" x14ac:dyDescent="0.2">
      <c r="A3" s="192" t="s">
        <v>116</v>
      </c>
      <c r="B3" s="192"/>
      <c r="C3" s="192"/>
      <c r="D3" s="189" t="s">
        <v>263</v>
      </c>
      <c r="E3" s="190"/>
      <c r="F3" s="190"/>
      <c r="G3" s="190"/>
      <c r="H3" s="190"/>
      <c r="I3" s="190"/>
      <c r="J3" s="190"/>
      <c r="K3" s="190"/>
      <c r="L3" s="190"/>
      <c r="M3" s="191" t="s">
        <v>117</v>
      </c>
      <c r="N3" s="191"/>
      <c r="O3" s="110" t="s">
        <v>261</v>
      </c>
      <c r="P3" s="191" t="s">
        <v>118</v>
      </c>
      <c r="Q3" s="191"/>
      <c r="R3" s="191"/>
      <c r="S3" s="176" t="s">
        <v>397</v>
      </c>
      <c r="T3" s="176"/>
      <c r="U3" s="176"/>
      <c r="V3" s="176"/>
      <c r="W3" s="176"/>
    </row>
    <row r="4" spans="1:23" ht="33.75" customHeight="1" thickBot="1" x14ac:dyDescent="0.25">
      <c r="A4" s="187" t="s">
        <v>204</v>
      </c>
      <c r="B4" s="187"/>
      <c r="C4" s="187"/>
      <c r="D4" s="187"/>
      <c r="E4" s="187"/>
      <c r="F4" s="187"/>
      <c r="G4" s="188"/>
      <c r="H4" s="188"/>
      <c r="I4" s="187"/>
      <c r="J4" s="187"/>
      <c r="K4" s="188"/>
      <c r="L4" s="188"/>
      <c r="M4" s="188"/>
      <c r="N4" s="188"/>
      <c r="O4" s="193" t="s">
        <v>120</v>
      </c>
      <c r="P4" s="193"/>
      <c r="Q4" s="193"/>
      <c r="R4" s="193"/>
      <c r="S4" s="193"/>
      <c r="T4" s="193"/>
      <c r="U4" s="193"/>
      <c r="V4" s="193"/>
      <c r="W4" s="193"/>
    </row>
    <row r="5" spans="1:23" s="89" customFormat="1" ht="149.25" customHeight="1" thickBot="1" x14ac:dyDescent="0.25">
      <c r="A5" s="100" t="s">
        <v>121</v>
      </c>
      <c r="B5" s="100" t="s">
        <v>122</v>
      </c>
      <c r="C5" s="100" t="s">
        <v>123</v>
      </c>
      <c r="D5" s="100" t="s">
        <v>189</v>
      </c>
      <c r="E5" s="100" t="s">
        <v>58</v>
      </c>
      <c r="F5" s="101" t="s">
        <v>124</v>
      </c>
      <c r="G5" s="103" t="s">
        <v>188</v>
      </c>
      <c r="H5" s="104" t="s">
        <v>187</v>
      </c>
      <c r="I5" s="102" t="s">
        <v>209</v>
      </c>
      <c r="J5" s="101" t="s">
        <v>206</v>
      </c>
      <c r="K5" s="105" t="s">
        <v>207</v>
      </c>
      <c r="L5" s="106" t="s">
        <v>186</v>
      </c>
      <c r="M5" s="107" t="s">
        <v>213</v>
      </c>
      <c r="N5" s="108" t="s">
        <v>212</v>
      </c>
      <c r="O5" s="87" t="s">
        <v>216</v>
      </c>
      <c r="P5" s="88" t="s">
        <v>208</v>
      </c>
      <c r="Q5" s="88" t="s">
        <v>125</v>
      </c>
      <c r="R5" s="88" t="s">
        <v>97</v>
      </c>
      <c r="S5" s="88" t="s">
        <v>126</v>
      </c>
      <c r="T5" s="88" t="s">
        <v>182</v>
      </c>
      <c r="U5" s="88" t="s">
        <v>183</v>
      </c>
      <c r="V5" s="88" t="s">
        <v>184</v>
      </c>
      <c r="W5" s="88" t="s">
        <v>254</v>
      </c>
    </row>
    <row r="6" spans="1:23" ht="61.5" customHeight="1" x14ac:dyDescent="0.2">
      <c r="A6" s="180">
        <v>1</v>
      </c>
      <c r="B6" s="180" t="s">
        <v>264</v>
      </c>
      <c r="C6" s="180" t="s">
        <v>265</v>
      </c>
      <c r="D6" s="180" t="s">
        <v>269</v>
      </c>
      <c r="E6" s="180" t="s">
        <v>267</v>
      </c>
      <c r="F6" s="180" t="s">
        <v>268</v>
      </c>
      <c r="G6" s="182">
        <f>(28500+37500+40000)*4</f>
        <v>424000</v>
      </c>
      <c r="H6" s="179" t="s">
        <v>269</v>
      </c>
      <c r="I6" s="180" t="s">
        <v>256</v>
      </c>
      <c r="J6" s="180" t="s">
        <v>257</v>
      </c>
      <c r="K6" s="179" t="s">
        <v>255</v>
      </c>
      <c r="L6" s="179" t="s">
        <v>255</v>
      </c>
      <c r="M6" s="179" t="s">
        <v>259</v>
      </c>
      <c r="N6" s="169" t="s">
        <v>259</v>
      </c>
      <c r="O6" s="176" t="s">
        <v>270</v>
      </c>
      <c r="P6" s="176" t="s">
        <v>262</v>
      </c>
      <c r="Q6" s="176" t="s">
        <v>262</v>
      </c>
      <c r="R6" s="167" t="s">
        <v>271</v>
      </c>
      <c r="S6" s="167">
        <v>2</v>
      </c>
      <c r="T6" s="167">
        <v>4</v>
      </c>
      <c r="U6" s="177">
        <v>6</v>
      </c>
      <c r="V6" s="177">
        <v>7</v>
      </c>
      <c r="W6" s="177">
        <v>9</v>
      </c>
    </row>
    <row r="7" spans="1:23" ht="55.5" customHeight="1" x14ac:dyDescent="0.2">
      <c r="A7" s="180"/>
      <c r="B7" s="180"/>
      <c r="C7" s="180"/>
      <c r="D7" s="180"/>
      <c r="E7" s="180"/>
      <c r="F7" s="180"/>
      <c r="G7" s="183"/>
      <c r="H7" s="180"/>
      <c r="I7" s="180"/>
      <c r="J7" s="180"/>
      <c r="K7" s="180"/>
      <c r="L7" s="180"/>
      <c r="M7" s="180"/>
      <c r="N7" s="176"/>
      <c r="O7" s="176"/>
      <c r="P7" s="176"/>
      <c r="Q7" s="176"/>
      <c r="R7" s="168"/>
      <c r="S7" s="168"/>
      <c r="T7" s="168"/>
      <c r="U7" s="178"/>
      <c r="V7" s="178"/>
      <c r="W7" s="178"/>
    </row>
    <row r="8" spans="1:23" ht="67.5" customHeight="1" x14ac:dyDescent="0.2">
      <c r="A8" s="180"/>
      <c r="B8" s="180"/>
      <c r="C8" s="180"/>
      <c r="D8" s="180"/>
      <c r="E8" s="180"/>
      <c r="F8" s="180"/>
      <c r="G8" s="183"/>
      <c r="H8" s="180"/>
      <c r="I8" s="180"/>
      <c r="J8" s="180"/>
      <c r="K8" s="180"/>
      <c r="L8" s="180"/>
      <c r="M8" s="180"/>
      <c r="N8" s="176"/>
      <c r="O8" s="176"/>
      <c r="P8" s="176"/>
      <c r="Q8" s="176"/>
      <c r="R8" s="169"/>
      <c r="S8" s="169"/>
      <c r="T8" s="169"/>
      <c r="U8" s="179"/>
      <c r="V8" s="179"/>
      <c r="W8" s="179"/>
    </row>
    <row r="9" spans="1:23" ht="53.25" customHeight="1" x14ac:dyDescent="0.2">
      <c r="A9" s="180">
        <v>2</v>
      </c>
      <c r="B9" s="180" t="s">
        <v>264</v>
      </c>
      <c r="C9" s="180" t="s">
        <v>272</v>
      </c>
      <c r="D9" s="180" t="s">
        <v>273</v>
      </c>
      <c r="E9" s="180" t="s">
        <v>274</v>
      </c>
      <c r="F9" s="180" t="s">
        <v>283</v>
      </c>
      <c r="G9" s="182">
        <f>7117448.13+1200000</f>
        <v>8317448.1299999999</v>
      </c>
      <c r="H9" s="179" t="s">
        <v>273</v>
      </c>
      <c r="I9" s="180" t="s">
        <v>256</v>
      </c>
      <c r="J9" s="180" t="s">
        <v>266</v>
      </c>
      <c r="K9" s="179" t="s">
        <v>276</v>
      </c>
      <c r="L9" s="179" t="s">
        <v>275</v>
      </c>
      <c r="M9" s="179" t="s">
        <v>259</v>
      </c>
      <c r="N9" s="169" t="s">
        <v>259</v>
      </c>
      <c r="O9" s="176" t="s">
        <v>277</v>
      </c>
      <c r="P9" s="176" t="s">
        <v>260</v>
      </c>
      <c r="Q9" s="176" t="s">
        <v>260</v>
      </c>
      <c r="R9" s="167" t="s">
        <v>278</v>
      </c>
      <c r="S9" s="167">
        <v>0</v>
      </c>
      <c r="T9" s="167">
        <v>0</v>
      </c>
      <c r="U9" s="177">
        <v>56</v>
      </c>
      <c r="V9" s="177">
        <v>56</v>
      </c>
      <c r="W9" s="177">
        <v>56</v>
      </c>
    </row>
    <row r="10" spans="1:23" ht="53.25" customHeight="1" x14ac:dyDescent="0.2">
      <c r="A10" s="180"/>
      <c r="B10" s="180"/>
      <c r="C10" s="180"/>
      <c r="D10" s="180"/>
      <c r="E10" s="180"/>
      <c r="F10" s="180"/>
      <c r="G10" s="183"/>
      <c r="H10" s="180"/>
      <c r="I10" s="180"/>
      <c r="J10" s="180"/>
      <c r="K10" s="180"/>
      <c r="L10" s="180"/>
      <c r="M10" s="180"/>
      <c r="N10" s="176"/>
      <c r="O10" s="176"/>
      <c r="P10" s="176"/>
      <c r="Q10" s="176"/>
      <c r="R10" s="168"/>
      <c r="S10" s="168"/>
      <c r="T10" s="168"/>
      <c r="U10" s="178"/>
      <c r="V10" s="178"/>
      <c r="W10" s="178"/>
    </row>
    <row r="11" spans="1:23" ht="53.25" customHeight="1" x14ac:dyDescent="0.2">
      <c r="A11" s="180"/>
      <c r="B11" s="180"/>
      <c r="C11" s="180"/>
      <c r="D11" s="180"/>
      <c r="E11" s="180"/>
      <c r="F11" s="180"/>
      <c r="G11" s="183"/>
      <c r="H11" s="180"/>
      <c r="I11" s="180"/>
      <c r="J11" s="180"/>
      <c r="K11" s="180"/>
      <c r="L11" s="180"/>
      <c r="M11" s="180"/>
      <c r="N11" s="176"/>
      <c r="O11" s="176"/>
      <c r="P11" s="176"/>
      <c r="Q11" s="176"/>
      <c r="R11" s="169"/>
      <c r="S11" s="169"/>
      <c r="T11" s="169"/>
      <c r="U11" s="179"/>
      <c r="V11" s="179"/>
      <c r="W11" s="179"/>
    </row>
    <row r="12" spans="1:23" ht="56.25" customHeight="1" x14ac:dyDescent="0.2">
      <c r="A12" s="180">
        <v>3</v>
      </c>
      <c r="B12" s="180" t="s">
        <v>264</v>
      </c>
      <c r="C12" s="180" t="s">
        <v>272</v>
      </c>
      <c r="D12" s="180" t="s">
        <v>281</v>
      </c>
      <c r="E12" s="180" t="s">
        <v>280</v>
      </c>
      <c r="F12" s="180" t="s">
        <v>282</v>
      </c>
      <c r="G12" s="182">
        <f>(52000+30000+32500+7400+10000+2300+20000+66000+25000+40000)*4</f>
        <v>1140800</v>
      </c>
      <c r="H12" s="195" t="s">
        <v>284</v>
      </c>
      <c r="I12" s="180" t="s">
        <v>256</v>
      </c>
      <c r="J12" s="180" t="s">
        <v>257</v>
      </c>
      <c r="K12" s="179" t="s">
        <v>276</v>
      </c>
      <c r="L12" s="179" t="s">
        <v>279</v>
      </c>
      <c r="M12" s="179" t="s">
        <v>259</v>
      </c>
      <c r="N12" s="169" t="s">
        <v>259</v>
      </c>
      <c r="O12" s="176" t="s">
        <v>282</v>
      </c>
      <c r="P12" s="176" t="s">
        <v>262</v>
      </c>
      <c r="Q12" s="176" t="s">
        <v>262</v>
      </c>
      <c r="R12" s="167" t="s">
        <v>285</v>
      </c>
      <c r="S12" s="170">
        <v>11</v>
      </c>
      <c r="T12" s="170" t="s">
        <v>286</v>
      </c>
      <c r="U12" s="173" t="s">
        <v>287</v>
      </c>
      <c r="V12" s="173" t="s">
        <v>288</v>
      </c>
      <c r="W12" s="173" t="s">
        <v>289</v>
      </c>
    </row>
    <row r="13" spans="1:23" ht="42.75" customHeight="1" x14ac:dyDescent="0.2">
      <c r="A13" s="180"/>
      <c r="B13" s="180"/>
      <c r="C13" s="180"/>
      <c r="D13" s="180"/>
      <c r="E13" s="180"/>
      <c r="F13" s="180"/>
      <c r="G13" s="183"/>
      <c r="H13" s="196"/>
      <c r="I13" s="180"/>
      <c r="J13" s="180"/>
      <c r="K13" s="180"/>
      <c r="L13" s="180"/>
      <c r="M13" s="180"/>
      <c r="N13" s="176"/>
      <c r="O13" s="176"/>
      <c r="P13" s="176"/>
      <c r="Q13" s="176"/>
      <c r="R13" s="168"/>
      <c r="S13" s="171"/>
      <c r="T13" s="171"/>
      <c r="U13" s="174"/>
      <c r="V13" s="174"/>
      <c r="W13" s="174"/>
    </row>
    <row r="14" spans="1:23" ht="272.25" customHeight="1" x14ac:dyDescent="0.2">
      <c r="A14" s="180"/>
      <c r="B14" s="180"/>
      <c r="C14" s="180"/>
      <c r="D14" s="180"/>
      <c r="E14" s="180"/>
      <c r="F14" s="180"/>
      <c r="G14" s="183"/>
      <c r="H14" s="196"/>
      <c r="I14" s="180"/>
      <c r="J14" s="180"/>
      <c r="K14" s="180"/>
      <c r="L14" s="180"/>
      <c r="M14" s="180"/>
      <c r="N14" s="176"/>
      <c r="O14" s="176"/>
      <c r="P14" s="176"/>
      <c r="Q14" s="176"/>
      <c r="R14" s="169"/>
      <c r="S14" s="172"/>
      <c r="T14" s="172"/>
      <c r="U14" s="175"/>
      <c r="V14" s="175"/>
      <c r="W14" s="175"/>
    </row>
    <row r="15" spans="1:23" ht="66" customHeight="1" x14ac:dyDescent="0.2">
      <c r="A15" s="180">
        <v>4</v>
      </c>
      <c r="B15" s="180" t="s">
        <v>264</v>
      </c>
      <c r="C15" s="180" t="s">
        <v>290</v>
      </c>
      <c r="D15" s="180" t="s">
        <v>291</v>
      </c>
      <c r="E15" s="180" t="s">
        <v>292</v>
      </c>
      <c r="F15" s="180" t="s">
        <v>293</v>
      </c>
      <c r="G15" s="182">
        <f>678190+837885.21</f>
        <v>1516075.21</v>
      </c>
      <c r="H15" s="195" t="s">
        <v>294</v>
      </c>
      <c r="I15" s="180" t="s">
        <v>256</v>
      </c>
      <c r="J15" s="180" t="s">
        <v>257</v>
      </c>
      <c r="K15" s="179" t="s">
        <v>255</v>
      </c>
      <c r="L15" s="179" t="s">
        <v>295</v>
      </c>
      <c r="M15" s="179" t="s">
        <v>259</v>
      </c>
      <c r="N15" s="169" t="s">
        <v>259</v>
      </c>
      <c r="O15" s="176" t="s">
        <v>293</v>
      </c>
      <c r="P15" s="176" t="s">
        <v>262</v>
      </c>
      <c r="Q15" s="176" t="s">
        <v>262</v>
      </c>
      <c r="R15" s="167" t="s">
        <v>296</v>
      </c>
      <c r="S15" s="170" t="s">
        <v>297</v>
      </c>
      <c r="T15" s="170" t="s">
        <v>298</v>
      </c>
      <c r="U15" s="173" t="s">
        <v>299</v>
      </c>
      <c r="V15" s="173" t="s">
        <v>300</v>
      </c>
      <c r="W15" s="173" t="s">
        <v>301</v>
      </c>
    </row>
    <row r="16" spans="1:23" ht="44.25" customHeight="1" x14ac:dyDescent="0.2">
      <c r="A16" s="180"/>
      <c r="B16" s="180"/>
      <c r="C16" s="180"/>
      <c r="D16" s="180"/>
      <c r="E16" s="180"/>
      <c r="F16" s="180"/>
      <c r="G16" s="183"/>
      <c r="H16" s="196"/>
      <c r="I16" s="180"/>
      <c r="J16" s="180"/>
      <c r="K16" s="180"/>
      <c r="L16" s="180"/>
      <c r="M16" s="180"/>
      <c r="N16" s="176"/>
      <c r="O16" s="176"/>
      <c r="P16" s="176"/>
      <c r="Q16" s="176"/>
      <c r="R16" s="168"/>
      <c r="S16" s="171"/>
      <c r="T16" s="171"/>
      <c r="U16" s="174"/>
      <c r="V16" s="174"/>
      <c r="W16" s="174"/>
    </row>
    <row r="17" spans="1:23" ht="147" customHeight="1" x14ac:dyDescent="0.2">
      <c r="A17" s="180"/>
      <c r="B17" s="180"/>
      <c r="C17" s="180"/>
      <c r="D17" s="180"/>
      <c r="E17" s="180"/>
      <c r="F17" s="180"/>
      <c r="G17" s="183"/>
      <c r="H17" s="196"/>
      <c r="I17" s="180"/>
      <c r="J17" s="180"/>
      <c r="K17" s="180"/>
      <c r="L17" s="180"/>
      <c r="M17" s="180"/>
      <c r="N17" s="176"/>
      <c r="O17" s="176"/>
      <c r="P17" s="176"/>
      <c r="Q17" s="176"/>
      <c r="R17" s="169"/>
      <c r="S17" s="172"/>
      <c r="T17" s="172"/>
      <c r="U17" s="175"/>
      <c r="V17" s="175"/>
      <c r="W17" s="175"/>
    </row>
    <row r="18" spans="1:23" ht="51" customHeight="1" x14ac:dyDescent="0.2">
      <c r="A18" s="180">
        <v>5</v>
      </c>
      <c r="B18" s="180" t="s">
        <v>264</v>
      </c>
      <c r="C18" s="180" t="s">
        <v>302</v>
      </c>
      <c r="D18" s="180" t="s">
        <v>303</v>
      </c>
      <c r="E18" s="180" t="s">
        <v>304</v>
      </c>
      <c r="F18" s="180" t="s">
        <v>305</v>
      </c>
      <c r="G18" s="182">
        <f>(225000*4)+20000+92700+262395+45900+16000000</f>
        <v>17320995</v>
      </c>
      <c r="H18" s="194" t="s">
        <v>306</v>
      </c>
      <c r="I18" s="180" t="s">
        <v>256</v>
      </c>
      <c r="J18" s="180" t="s">
        <v>307</v>
      </c>
      <c r="K18" s="179" t="s">
        <v>255</v>
      </c>
      <c r="L18" s="179" t="s">
        <v>308</v>
      </c>
      <c r="M18" s="179" t="s">
        <v>258</v>
      </c>
      <c r="N18" s="169" t="s">
        <v>259</v>
      </c>
      <c r="O18" s="176" t="s">
        <v>305</v>
      </c>
      <c r="P18" s="176" t="s">
        <v>262</v>
      </c>
      <c r="Q18" s="176" t="s">
        <v>262</v>
      </c>
      <c r="R18" s="167" t="s">
        <v>309</v>
      </c>
      <c r="S18" s="170" t="s">
        <v>299</v>
      </c>
      <c r="T18" s="170" t="s">
        <v>299</v>
      </c>
      <c r="U18" s="173" t="s">
        <v>299</v>
      </c>
      <c r="V18" s="173" t="s">
        <v>299</v>
      </c>
      <c r="W18" s="173" t="s">
        <v>299</v>
      </c>
    </row>
    <row r="19" spans="1:23" ht="37.5" customHeight="1" x14ac:dyDescent="0.2">
      <c r="A19" s="180"/>
      <c r="B19" s="180"/>
      <c r="C19" s="180"/>
      <c r="D19" s="180"/>
      <c r="E19" s="180"/>
      <c r="F19" s="180"/>
      <c r="G19" s="183"/>
      <c r="H19" s="181"/>
      <c r="I19" s="180"/>
      <c r="J19" s="180"/>
      <c r="K19" s="180"/>
      <c r="L19" s="180"/>
      <c r="M19" s="180"/>
      <c r="N19" s="176"/>
      <c r="O19" s="176"/>
      <c r="P19" s="176"/>
      <c r="Q19" s="176"/>
      <c r="R19" s="168"/>
      <c r="S19" s="171"/>
      <c r="T19" s="171"/>
      <c r="U19" s="174"/>
      <c r="V19" s="174"/>
      <c r="W19" s="174"/>
    </row>
    <row r="20" spans="1:23" ht="127.5" customHeight="1" x14ac:dyDescent="0.2">
      <c r="A20" s="180"/>
      <c r="B20" s="180"/>
      <c r="C20" s="180"/>
      <c r="D20" s="180"/>
      <c r="E20" s="180"/>
      <c r="F20" s="180"/>
      <c r="G20" s="183"/>
      <c r="H20" s="181"/>
      <c r="I20" s="180"/>
      <c r="J20" s="180"/>
      <c r="K20" s="180"/>
      <c r="L20" s="180"/>
      <c r="M20" s="180"/>
      <c r="N20" s="176"/>
      <c r="O20" s="176"/>
      <c r="P20" s="176"/>
      <c r="Q20" s="176"/>
      <c r="R20" s="169"/>
      <c r="S20" s="172"/>
      <c r="T20" s="172"/>
      <c r="U20" s="175"/>
      <c r="V20" s="175"/>
      <c r="W20" s="175"/>
    </row>
    <row r="21" spans="1:23" x14ac:dyDescent="0.2">
      <c r="A21" s="180">
        <v>6</v>
      </c>
      <c r="B21" s="180" t="s">
        <v>264</v>
      </c>
      <c r="C21" s="180" t="s">
        <v>302</v>
      </c>
      <c r="D21" s="181" t="s">
        <v>312</v>
      </c>
      <c r="E21" s="180" t="s">
        <v>310</v>
      </c>
      <c r="F21" s="180" t="s">
        <v>311</v>
      </c>
      <c r="G21" s="182">
        <f>(417782.5*4)+(1146796.88*4)+(568102.8*4)+519800</f>
        <v>9050528.7199999988</v>
      </c>
      <c r="H21" s="194" t="s">
        <v>306</v>
      </c>
      <c r="I21" s="180" t="s">
        <v>256</v>
      </c>
      <c r="J21" s="180" t="s">
        <v>257</v>
      </c>
      <c r="K21" s="179" t="s">
        <v>255</v>
      </c>
      <c r="L21" s="179" t="s">
        <v>308</v>
      </c>
      <c r="M21" s="179" t="s">
        <v>259</v>
      </c>
      <c r="N21" s="169" t="s">
        <v>259</v>
      </c>
      <c r="O21" s="176" t="s">
        <v>311</v>
      </c>
      <c r="P21" s="176" t="s">
        <v>262</v>
      </c>
      <c r="Q21" s="176" t="s">
        <v>262</v>
      </c>
      <c r="R21" s="167" t="s">
        <v>313</v>
      </c>
      <c r="S21" s="170" t="s">
        <v>314</v>
      </c>
      <c r="T21" s="170" t="s">
        <v>315</v>
      </c>
      <c r="U21" s="173" t="s">
        <v>316</v>
      </c>
      <c r="V21" s="173" t="s">
        <v>317</v>
      </c>
      <c r="W21" s="173" t="s">
        <v>318</v>
      </c>
    </row>
    <row r="22" spans="1:23" x14ac:dyDescent="0.2">
      <c r="A22" s="180"/>
      <c r="B22" s="180"/>
      <c r="C22" s="180"/>
      <c r="D22" s="181"/>
      <c r="E22" s="180"/>
      <c r="F22" s="180"/>
      <c r="G22" s="183"/>
      <c r="H22" s="181"/>
      <c r="I22" s="180"/>
      <c r="J22" s="180"/>
      <c r="K22" s="180"/>
      <c r="L22" s="180"/>
      <c r="M22" s="180"/>
      <c r="N22" s="176"/>
      <c r="O22" s="176"/>
      <c r="P22" s="176"/>
      <c r="Q22" s="176"/>
      <c r="R22" s="168"/>
      <c r="S22" s="171"/>
      <c r="T22" s="171"/>
      <c r="U22" s="174"/>
      <c r="V22" s="174"/>
      <c r="W22" s="174"/>
    </row>
    <row r="23" spans="1:23" ht="132.75" customHeight="1" x14ac:dyDescent="0.2">
      <c r="A23" s="180"/>
      <c r="B23" s="180"/>
      <c r="C23" s="180"/>
      <c r="D23" s="181"/>
      <c r="E23" s="180"/>
      <c r="F23" s="180"/>
      <c r="G23" s="183"/>
      <c r="H23" s="181"/>
      <c r="I23" s="180"/>
      <c r="J23" s="180"/>
      <c r="K23" s="180"/>
      <c r="L23" s="180"/>
      <c r="M23" s="180"/>
      <c r="N23" s="176"/>
      <c r="O23" s="176"/>
      <c r="P23" s="176"/>
      <c r="Q23" s="176"/>
      <c r="R23" s="169"/>
      <c r="S23" s="172"/>
      <c r="T23" s="172"/>
      <c r="U23" s="175"/>
      <c r="V23" s="175"/>
      <c r="W23" s="175"/>
    </row>
    <row r="24" spans="1:23" x14ac:dyDescent="0.2">
      <c r="A24" s="180">
        <v>7</v>
      </c>
      <c r="B24" s="180" t="s">
        <v>264</v>
      </c>
      <c r="C24" s="180" t="s">
        <v>302</v>
      </c>
      <c r="D24" s="181" t="s">
        <v>321</v>
      </c>
      <c r="E24" s="180" t="s">
        <v>319</v>
      </c>
      <c r="F24" s="180" t="s">
        <v>320</v>
      </c>
      <c r="G24" s="182">
        <f>18000*3</f>
        <v>54000</v>
      </c>
      <c r="H24" s="194" t="s">
        <v>322</v>
      </c>
      <c r="I24" s="180" t="s">
        <v>256</v>
      </c>
      <c r="J24" s="180" t="s">
        <v>257</v>
      </c>
      <c r="K24" s="179" t="s">
        <v>255</v>
      </c>
      <c r="L24" s="179" t="s">
        <v>308</v>
      </c>
      <c r="M24" s="179" t="s">
        <v>259</v>
      </c>
      <c r="N24" s="169" t="s">
        <v>259</v>
      </c>
      <c r="O24" s="176" t="s">
        <v>320</v>
      </c>
      <c r="P24" s="176" t="s">
        <v>262</v>
      </c>
      <c r="Q24" s="176" t="s">
        <v>262</v>
      </c>
      <c r="R24" s="167" t="s">
        <v>323</v>
      </c>
      <c r="S24" s="170" t="s">
        <v>298</v>
      </c>
      <c r="T24" s="170" t="s">
        <v>298</v>
      </c>
      <c r="U24" s="173" t="s">
        <v>298</v>
      </c>
      <c r="V24" s="173" t="s">
        <v>298</v>
      </c>
      <c r="W24" s="173" t="s">
        <v>298</v>
      </c>
    </row>
    <row r="25" spans="1:23" x14ac:dyDescent="0.2">
      <c r="A25" s="180"/>
      <c r="B25" s="180"/>
      <c r="C25" s="180"/>
      <c r="D25" s="181"/>
      <c r="E25" s="180"/>
      <c r="F25" s="180"/>
      <c r="G25" s="183"/>
      <c r="H25" s="181"/>
      <c r="I25" s="180"/>
      <c r="J25" s="180"/>
      <c r="K25" s="180"/>
      <c r="L25" s="180"/>
      <c r="M25" s="180"/>
      <c r="N25" s="176"/>
      <c r="O25" s="176"/>
      <c r="P25" s="176"/>
      <c r="Q25" s="176"/>
      <c r="R25" s="168"/>
      <c r="S25" s="171"/>
      <c r="T25" s="171"/>
      <c r="U25" s="174"/>
      <c r="V25" s="174"/>
      <c r="W25" s="174"/>
    </row>
    <row r="26" spans="1:23" ht="141.75" customHeight="1" x14ac:dyDescent="0.2">
      <c r="A26" s="180"/>
      <c r="B26" s="180"/>
      <c r="C26" s="180"/>
      <c r="D26" s="181"/>
      <c r="E26" s="180"/>
      <c r="F26" s="180"/>
      <c r="G26" s="183"/>
      <c r="H26" s="181"/>
      <c r="I26" s="180"/>
      <c r="J26" s="180"/>
      <c r="K26" s="180"/>
      <c r="L26" s="180"/>
      <c r="M26" s="180"/>
      <c r="N26" s="176"/>
      <c r="O26" s="176"/>
      <c r="P26" s="176"/>
      <c r="Q26" s="176"/>
      <c r="R26" s="169"/>
      <c r="S26" s="172"/>
      <c r="T26" s="172"/>
      <c r="U26" s="175"/>
      <c r="V26" s="175"/>
      <c r="W26" s="175"/>
    </row>
    <row r="27" spans="1:23" x14ac:dyDescent="0.2">
      <c r="A27" s="180">
        <v>8</v>
      </c>
      <c r="B27" s="180" t="s">
        <v>264</v>
      </c>
      <c r="C27" s="180" t="s">
        <v>324</v>
      </c>
      <c r="D27" s="181" t="s">
        <v>321</v>
      </c>
      <c r="E27" s="180" t="s">
        <v>325</v>
      </c>
      <c r="F27" s="180" t="s">
        <v>326</v>
      </c>
      <c r="G27" s="182">
        <v>960000</v>
      </c>
      <c r="H27" s="194" t="s">
        <v>327</v>
      </c>
      <c r="I27" s="180" t="s">
        <v>256</v>
      </c>
      <c r="J27" s="180" t="s">
        <v>257</v>
      </c>
      <c r="K27" s="179" t="s">
        <v>255</v>
      </c>
      <c r="L27" s="179" t="s">
        <v>308</v>
      </c>
      <c r="M27" s="179" t="s">
        <v>259</v>
      </c>
      <c r="N27" s="169" t="s">
        <v>259</v>
      </c>
      <c r="O27" s="176" t="s">
        <v>328</v>
      </c>
      <c r="P27" s="176" t="s">
        <v>262</v>
      </c>
      <c r="Q27" s="176" t="s">
        <v>262</v>
      </c>
      <c r="R27" s="167" t="s">
        <v>329</v>
      </c>
      <c r="S27" s="170" t="s">
        <v>330</v>
      </c>
      <c r="T27" s="170" t="s">
        <v>331</v>
      </c>
      <c r="U27" s="173" t="s">
        <v>332</v>
      </c>
      <c r="V27" s="173" t="s">
        <v>333</v>
      </c>
      <c r="W27" s="173" t="s">
        <v>334</v>
      </c>
    </row>
    <row r="28" spans="1:23" x14ac:dyDescent="0.2">
      <c r="A28" s="180"/>
      <c r="B28" s="180"/>
      <c r="C28" s="180"/>
      <c r="D28" s="181"/>
      <c r="E28" s="180"/>
      <c r="F28" s="180"/>
      <c r="G28" s="183"/>
      <c r="H28" s="181"/>
      <c r="I28" s="180"/>
      <c r="J28" s="180"/>
      <c r="K28" s="180"/>
      <c r="L28" s="180"/>
      <c r="M28" s="180"/>
      <c r="N28" s="176"/>
      <c r="O28" s="176"/>
      <c r="P28" s="176"/>
      <c r="Q28" s="176"/>
      <c r="R28" s="168"/>
      <c r="S28" s="171"/>
      <c r="T28" s="171"/>
      <c r="U28" s="174"/>
      <c r="V28" s="174"/>
      <c r="W28" s="174"/>
    </row>
    <row r="29" spans="1:23" ht="157.5" customHeight="1" x14ac:dyDescent="0.2">
      <c r="A29" s="180"/>
      <c r="B29" s="180"/>
      <c r="C29" s="180"/>
      <c r="D29" s="181"/>
      <c r="E29" s="180"/>
      <c r="F29" s="180"/>
      <c r="G29" s="183"/>
      <c r="H29" s="181"/>
      <c r="I29" s="180"/>
      <c r="J29" s="180"/>
      <c r="K29" s="180"/>
      <c r="L29" s="180"/>
      <c r="M29" s="180"/>
      <c r="N29" s="176"/>
      <c r="O29" s="176"/>
      <c r="P29" s="176"/>
      <c r="Q29" s="176"/>
      <c r="R29" s="169"/>
      <c r="S29" s="172"/>
      <c r="T29" s="172"/>
      <c r="U29" s="175"/>
      <c r="V29" s="175"/>
      <c r="W29" s="175"/>
    </row>
    <row r="30" spans="1:23" x14ac:dyDescent="0.2">
      <c r="A30" s="180">
        <v>9</v>
      </c>
      <c r="B30" s="180" t="s">
        <v>264</v>
      </c>
      <c r="C30" s="180" t="s">
        <v>335</v>
      </c>
      <c r="D30" s="181" t="s">
        <v>345</v>
      </c>
      <c r="E30" s="180" t="s">
        <v>336</v>
      </c>
      <c r="F30" s="180" t="s">
        <v>346</v>
      </c>
      <c r="G30" s="182">
        <f>(302945.33*4)+505470.68</f>
        <v>1717252</v>
      </c>
      <c r="H30" s="194" t="s">
        <v>344</v>
      </c>
      <c r="I30" s="180" t="s">
        <v>256</v>
      </c>
      <c r="J30" s="180" t="s">
        <v>257</v>
      </c>
      <c r="K30" s="179" t="s">
        <v>255</v>
      </c>
      <c r="L30" s="179" t="s">
        <v>338</v>
      </c>
      <c r="M30" s="179" t="s">
        <v>259</v>
      </c>
      <c r="N30" s="169" t="s">
        <v>259</v>
      </c>
      <c r="O30" s="176" t="s">
        <v>337</v>
      </c>
      <c r="P30" s="176" t="s">
        <v>262</v>
      </c>
      <c r="Q30" s="176" t="s">
        <v>262</v>
      </c>
      <c r="R30" s="167" t="s">
        <v>339</v>
      </c>
      <c r="S30" s="170" t="s">
        <v>340</v>
      </c>
      <c r="T30" s="170" t="s">
        <v>334</v>
      </c>
      <c r="U30" s="173" t="s">
        <v>341</v>
      </c>
      <c r="V30" s="173" t="s">
        <v>342</v>
      </c>
      <c r="W30" s="173" t="s">
        <v>343</v>
      </c>
    </row>
    <row r="31" spans="1:23" x14ac:dyDescent="0.2">
      <c r="A31" s="180"/>
      <c r="B31" s="180"/>
      <c r="C31" s="180"/>
      <c r="D31" s="181"/>
      <c r="E31" s="180"/>
      <c r="F31" s="180"/>
      <c r="G31" s="183"/>
      <c r="H31" s="181"/>
      <c r="I31" s="180"/>
      <c r="J31" s="180"/>
      <c r="K31" s="180"/>
      <c r="L31" s="180"/>
      <c r="M31" s="180"/>
      <c r="N31" s="176"/>
      <c r="O31" s="176"/>
      <c r="P31" s="176"/>
      <c r="Q31" s="176"/>
      <c r="R31" s="168"/>
      <c r="S31" s="171"/>
      <c r="T31" s="171"/>
      <c r="U31" s="174"/>
      <c r="V31" s="174"/>
      <c r="W31" s="174"/>
    </row>
    <row r="32" spans="1:23" ht="152.25" customHeight="1" x14ac:dyDescent="0.2">
      <c r="A32" s="180"/>
      <c r="B32" s="180"/>
      <c r="C32" s="180"/>
      <c r="D32" s="181"/>
      <c r="E32" s="180"/>
      <c r="F32" s="180"/>
      <c r="G32" s="183"/>
      <c r="H32" s="181"/>
      <c r="I32" s="180"/>
      <c r="J32" s="180"/>
      <c r="K32" s="180"/>
      <c r="L32" s="180"/>
      <c r="M32" s="180"/>
      <c r="N32" s="176"/>
      <c r="O32" s="176"/>
      <c r="P32" s="176"/>
      <c r="Q32" s="176"/>
      <c r="R32" s="169"/>
      <c r="S32" s="172"/>
      <c r="T32" s="172"/>
      <c r="U32" s="175"/>
      <c r="V32" s="175"/>
      <c r="W32" s="175"/>
    </row>
    <row r="33" spans="1:23" x14ac:dyDescent="0.2">
      <c r="A33" s="180">
        <v>10</v>
      </c>
      <c r="B33" s="180" t="s">
        <v>264</v>
      </c>
      <c r="C33" s="180" t="s">
        <v>347</v>
      </c>
      <c r="D33" s="181" t="s">
        <v>349</v>
      </c>
      <c r="E33" s="180" t="s">
        <v>348</v>
      </c>
      <c r="F33" s="180" t="s">
        <v>350</v>
      </c>
      <c r="G33" s="182">
        <f>841235.01*4</f>
        <v>3364940.04</v>
      </c>
      <c r="H33" s="184" t="s">
        <v>353</v>
      </c>
      <c r="I33" s="180" t="s">
        <v>256</v>
      </c>
      <c r="J33" s="180" t="s">
        <v>307</v>
      </c>
      <c r="K33" s="179" t="s">
        <v>255</v>
      </c>
      <c r="L33" s="179" t="s">
        <v>351</v>
      </c>
      <c r="M33" s="179" t="s">
        <v>259</v>
      </c>
      <c r="N33" s="169" t="s">
        <v>259</v>
      </c>
      <c r="O33" s="176" t="s">
        <v>352</v>
      </c>
      <c r="P33" s="176" t="s">
        <v>262</v>
      </c>
      <c r="Q33" s="176" t="s">
        <v>262</v>
      </c>
      <c r="R33" s="167" t="s">
        <v>354</v>
      </c>
      <c r="S33" s="170" t="s">
        <v>355</v>
      </c>
      <c r="T33" s="170" t="s">
        <v>355</v>
      </c>
      <c r="U33" s="173" t="s">
        <v>355</v>
      </c>
      <c r="V33" s="173" t="s">
        <v>355</v>
      </c>
      <c r="W33" s="173" t="s">
        <v>355</v>
      </c>
    </row>
    <row r="34" spans="1:23" x14ac:dyDescent="0.2">
      <c r="A34" s="180"/>
      <c r="B34" s="180"/>
      <c r="C34" s="180"/>
      <c r="D34" s="181"/>
      <c r="E34" s="180"/>
      <c r="F34" s="180"/>
      <c r="G34" s="183"/>
      <c r="H34" s="185"/>
      <c r="I34" s="180"/>
      <c r="J34" s="180"/>
      <c r="K34" s="180"/>
      <c r="L34" s="180"/>
      <c r="M34" s="180"/>
      <c r="N34" s="176"/>
      <c r="O34" s="176"/>
      <c r="P34" s="176"/>
      <c r="Q34" s="176"/>
      <c r="R34" s="168"/>
      <c r="S34" s="171"/>
      <c r="T34" s="171"/>
      <c r="U34" s="174"/>
      <c r="V34" s="174"/>
      <c r="W34" s="174"/>
    </row>
    <row r="35" spans="1:23" ht="261" customHeight="1" x14ac:dyDescent="0.2">
      <c r="A35" s="180"/>
      <c r="B35" s="180"/>
      <c r="C35" s="180"/>
      <c r="D35" s="181"/>
      <c r="E35" s="180"/>
      <c r="F35" s="180"/>
      <c r="G35" s="183"/>
      <c r="H35" s="185"/>
      <c r="I35" s="180"/>
      <c r="J35" s="180"/>
      <c r="K35" s="180"/>
      <c r="L35" s="180"/>
      <c r="M35" s="180"/>
      <c r="N35" s="176"/>
      <c r="O35" s="176"/>
      <c r="P35" s="176"/>
      <c r="Q35" s="176"/>
      <c r="R35" s="169"/>
      <c r="S35" s="172"/>
      <c r="T35" s="172"/>
      <c r="U35" s="175"/>
      <c r="V35" s="175"/>
      <c r="W35" s="175"/>
    </row>
    <row r="36" spans="1:23" x14ac:dyDescent="0.2">
      <c r="A36" s="180">
        <v>11</v>
      </c>
      <c r="B36" s="180" t="s">
        <v>264</v>
      </c>
      <c r="C36" s="180" t="s">
        <v>347</v>
      </c>
      <c r="D36" s="181" t="s">
        <v>357</v>
      </c>
      <c r="E36" s="180" t="s">
        <v>356</v>
      </c>
      <c r="F36" s="180" t="s">
        <v>358</v>
      </c>
      <c r="G36" s="182">
        <f>472500+241500</f>
        <v>714000</v>
      </c>
      <c r="H36" s="184" t="s">
        <v>359</v>
      </c>
      <c r="I36" s="180" t="s">
        <v>256</v>
      </c>
      <c r="J36" s="180" t="s">
        <v>307</v>
      </c>
      <c r="K36" s="179" t="s">
        <v>255</v>
      </c>
      <c r="L36" s="179" t="s">
        <v>351</v>
      </c>
      <c r="M36" s="179" t="s">
        <v>259</v>
      </c>
      <c r="N36" s="169" t="s">
        <v>259</v>
      </c>
      <c r="O36" s="176" t="s">
        <v>360</v>
      </c>
      <c r="P36" s="176" t="s">
        <v>260</v>
      </c>
      <c r="Q36" s="176" t="s">
        <v>262</v>
      </c>
      <c r="R36" s="167" t="s">
        <v>361</v>
      </c>
      <c r="S36" s="170" t="s">
        <v>297</v>
      </c>
      <c r="T36" s="170" t="s">
        <v>362</v>
      </c>
      <c r="U36" s="173" t="s">
        <v>289</v>
      </c>
      <c r="V36" s="173" t="s">
        <v>289</v>
      </c>
      <c r="W36" s="173" t="s">
        <v>289</v>
      </c>
    </row>
    <row r="37" spans="1:23" x14ac:dyDescent="0.2">
      <c r="A37" s="180"/>
      <c r="B37" s="180"/>
      <c r="C37" s="180"/>
      <c r="D37" s="181"/>
      <c r="E37" s="180"/>
      <c r="F37" s="180"/>
      <c r="G37" s="183"/>
      <c r="H37" s="185"/>
      <c r="I37" s="180"/>
      <c r="J37" s="180"/>
      <c r="K37" s="180"/>
      <c r="L37" s="180"/>
      <c r="M37" s="180"/>
      <c r="N37" s="176"/>
      <c r="O37" s="176"/>
      <c r="P37" s="176"/>
      <c r="Q37" s="176"/>
      <c r="R37" s="168"/>
      <c r="S37" s="171"/>
      <c r="T37" s="171"/>
      <c r="U37" s="174"/>
      <c r="V37" s="174"/>
      <c r="W37" s="174"/>
    </row>
    <row r="38" spans="1:23" ht="52.5" customHeight="1" x14ac:dyDescent="0.2">
      <c r="A38" s="180"/>
      <c r="B38" s="180"/>
      <c r="C38" s="180"/>
      <c r="D38" s="181"/>
      <c r="E38" s="180"/>
      <c r="F38" s="180"/>
      <c r="G38" s="183"/>
      <c r="H38" s="185"/>
      <c r="I38" s="180"/>
      <c r="J38" s="180"/>
      <c r="K38" s="180"/>
      <c r="L38" s="180"/>
      <c r="M38" s="180"/>
      <c r="N38" s="176"/>
      <c r="O38" s="176"/>
      <c r="P38" s="176"/>
      <c r="Q38" s="176"/>
      <c r="R38" s="169"/>
      <c r="S38" s="172"/>
      <c r="T38" s="172"/>
      <c r="U38" s="175"/>
      <c r="V38" s="175"/>
      <c r="W38" s="175"/>
    </row>
    <row r="39" spans="1:23" x14ac:dyDescent="0.2">
      <c r="A39" s="180">
        <v>12</v>
      </c>
      <c r="B39" s="180" t="s">
        <v>264</v>
      </c>
      <c r="C39" s="180" t="s">
        <v>347</v>
      </c>
      <c r="D39" s="181" t="s">
        <v>357</v>
      </c>
      <c r="E39" s="180" t="s">
        <v>363</v>
      </c>
      <c r="F39" s="180" t="s">
        <v>365</v>
      </c>
      <c r="G39" s="182">
        <v>360000</v>
      </c>
      <c r="H39" s="184" t="s">
        <v>364</v>
      </c>
      <c r="I39" s="180" t="s">
        <v>256</v>
      </c>
      <c r="J39" s="180" t="s">
        <v>307</v>
      </c>
      <c r="K39" s="179" t="s">
        <v>255</v>
      </c>
      <c r="L39" s="179" t="s">
        <v>351</v>
      </c>
      <c r="M39" s="179" t="s">
        <v>259</v>
      </c>
      <c r="N39" s="169" t="s">
        <v>259</v>
      </c>
      <c r="O39" s="176" t="s">
        <v>366</v>
      </c>
      <c r="P39" s="176" t="s">
        <v>262</v>
      </c>
      <c r="Q39" s="176" t="s">
        <v>262</v>
      </c>
      <c r="R39" s="167" t="s">
        <v>367</v>
      </c>
      <c r="S39" s="170" t="s">
        <v>368</v>
      </c>
      <c r="T39" s="170" t="s">
        <v>368</v>
      </c>
      <c r="U39" s="173" t="s">
        <v>368</v>
      </c>
      <c r="V39" s="173" t="s">
        <v>368</v>
      </c>
      <c r="W39" s="173" t="s">
        <v>368</v>
      </c>
    </row>
    <row r="40" spans="1:23" x14ac:dyDescent="0.2">
      <c r="A40" s="180"/>
      <c r="B40" s="180"/>
      <c r="C40" s="180"/>
      <c r="D40" s="181"/>
      <c r="E40" s="180"/>
      <c r="F40" s="180"/>
      <c r="G40" s="183"/>
      <c r="H40" s="185"/>
      <c r="I40" s="180"/>
      <c r="J40" s="180"/>
      <c r="K40" s="180"/>
      <c r="L40" s="180"/>
      <c r="M40" s="180"/>
      <c r="N40" s="176"/>
      <c r="O40" s="176"/>
      <c r="P40" s="176"/>
      <c r="Q40" s="176"/>
      <c r="R40" s="168"/>
      <c r="S40" s="171"/>
      <c r="T40" s="171"/>
      <c r="U40" s="174"/>
      <c r="V40" s="174"/>
      <c r="W40" s="174"/>
    </row>
    <row r="41" spans="1:23" ht="75.75" customHeight="1" x14ac:dyDescent="0.2">
      <c r="A41" s="180"/>
      <c r="B41" s="180"/>
      <c r="C41" s="180"/>
      <c r="D41" s="181"/>
      <c r="E41" s="180"/>
      <c r="F41" s="180"/>
      <c r="G41" s="183"/>
      <c r="H41" s="185"/>
      <c r="I41" s="180"/>
      <c r="J41" s="180"/>
      <c r="K41" s="180"/>
      <c r="L41" s="180"/>
      <c r="M41" s="180"/>
      <c r="N41" s="176"/>
      <c r="O41" s="176"/>
      <c r="P41" s="176"/>
      <c r="Q41" s="176"/>
      <c r="R41" s="169"/>
      <c r="S41" s="172"/>
      <c r="T41" s="172"/>
      <c r="U41" s="175"/>
      <c r="V41" s="175"/>
      <c r="W41" s="175"/>
    </row>
    <row r="42" spans="1:23" x14ac:dyDescent="0.2">
      <c r="A42" s="180">
        <v>13</v>
      </c>
      <c r="B42" s="180" t="s">
        <v>264</v>
      </c>
      <c r="C42" s="180" t="s">
        <v>347</v>
      </c>
      <c r="D42" s="181" t="s">
        <v>371</v>
      </c>
      <c r="E42" s="180" t="s">
        <v>369</v>
      </c>
      <c r="F42" s="180" t="s">
        <v>370</v>
      </c>
      <c r="G42" s="182">
        <f>(150090*4)+54075+105000+1248217.03+30000+105000</f>
        <v>2142652.0300000003</v>
      </c>
      <c r="H42" s="184" t="s">
        <v>372</v>
      </c>
      <c r="I42" s="180" t="s">
        <v>256</v>
      </c>
      <c r="J42" s="180" t="s">
        <v>307</v>
      </c>
      <c r="K42" s="179" t="s">
        <v>255</v>
      </c>
      <c r="L42" s="179" t="s">
        <v>351</v>
      </c>
      <c r="M42" s="179" t="s">
        <v>259</v>
      </c>
      <c r="N42" s="169" t="s">
        <v>259</v>
      </c>
      <c r="O42" s="176" t="s">
        <v>373</v>
      </c>
      <c r="P42" s="176" t="s">
        <v>262</v>
      </c>
      <c r="Q42" s="176" t="s">
        <v>262</v>
      </c>
      <c r="R42" s="167" t="s">
        <v>374</v>
      </c>
      <c r="S42" s="170" t="s">
        <v>355</v>
      </c>
      <c r="T42" s="170" t="s">
        <v>355</v>
      </c>
      <c r="U42" s="173" t="s">
        <v>355</v>
      </c>
      <c r="V42" s="173" t="s">
        <v>355</v>
      </c>
      <c r="W42" s="173" t="s">
        <v>355</v>
      </c>
    </row>
    <row r="43" spans="1:23" x14ac:dyDescent="0.2">
      <c r="A43" s="180"/>
      <c r="B43" s="180"/>
      <c r="C43" s="180"/>
      <c r="D43" s="181"/>
      <c r="E43" s="180"/>
      <c r="F43" s="180"/>
      <c r="G43" s="183"/>
      <c r="H43" s="185"/>
      <c r="I43" s="180"/>
      <c r="J43" s="180"/>
      <c r="K43" s="180"/>
      <c r="L43" s="180"/>
      <c r="M43" s="180"/>
      <c r="N43" s="176"/>
      <c r="O43" s="176"/>
      <c r="P43" s="176"/>
      <c r="Q43" s="176"/>
      <c r="R43" s="168"/>
      <c r="S43" s="171"/>
      <c r="T43" s="171"/>
      <c r="U43" s="174"/>
      <c r="V43" s="174"/>
      <c r="W43" s="174"/>
    </row>
    <row r="44" spans="1:23" ht="75" customHeight="1" x14ac:dyDescent="0.2">
      <c r="A44" s="180"/>
      <c r="B44" s="180"/>
      <c r="C44" s="180"/>
      <c r="D44" s="181"/>
      <c r="E44" s="180"/>
      <c r="F44" s="180"/>
      <c r="G44" s="183"/>
      <c r="H44" s="185"/>
      <c r="I44" s="180"/>
      <c r="J44" s="180"/>
      <c r="K44" s="180"/>
      <c r="L44" s="180"/>
      <c r="M44" s="180"/>
      <c r="N44" s="176"/>
      <c r="O44" s="176"/>
      <c r="P44" s="176"/>
      <c r="Q44" s="176"/>
      <c r="R44" s="169"/>
      <c r="S44" s="172"/>
      <c r="T44" s="172"/>
      <c r="U44" s="175"/>
      <c r="V44" s="175"/>
      <c r="W44" s="175"/>
    </row>
    <row r="45" spans="1:23" x14ac:dyDescent="0.2">
      <c r="A45" s="180">
        <v>14</v>
      </c>
      <c r="B45" s="180" t="s">
        <v>264</v>
      </c>
      <c r="C45" s="180" t="s">
        <v>375</v>
      </c>
      <c r="D45" s="181" t="s">
        <v>376</v>
      </c>
      <c r="E45" s="180" t="s">
        <v>377</v>
      </c>
      <c r="F45" s="180" t="s">
        <v>378</v>
      </c>
      <c r="G45" s="182">
        <f>(5100*4)+650123.44+80000+80000+10000+24000+40000</f>
        <v>904523.44</v>
      </c>
      <c r="H45" s="184" t="s">
        <v>379</v>
      </c>
      <c r="I45" s="180" t="s">
        <v>256</v>
      </c>
      <c r="J45" s="180" t="s">
        <v>307</v>
      </c>
      <c r="K45" s="179" t="s">
        <v>255</v>
      </c>
      <c r="L45" s="179" t="s">
        <v>380</v>
      </c>
      <c r="M45" s="179" t="s">
        <v>258</v>
      </c>
      <c r="N45" s="169" t="s">
        <v>259</v>
      </c>
      <c r="O45" s="176" t="s">
        <v>381</v>
      </c>
      <c r="P45" s="176" t="s">
        <v>262</v>
      </c>
      <c r="Q45" s="176" t="s">
        <v>262</v>
      </c>
      <c r="R45" s="167" t="s">
        <v>382</v>
      </c>
      <c r="S45" s="170" t="s">
        <v>383</v>
      </c>
      <c r="T45" s="170" t="s">
        <v>383</v>
      </c>
      <c r="U45" s="173" t="s">
        <v>383</v>
      </c>
      <c r="V45" s="173" t="s">
        <v>383</v>
      </c>
      <c r="W45" s="173" t="s">
        <v>383</v>
      </c>
    </row>
    <row r="46" spans="1:23" x14ac:dyDescent="0.2">
      <c r="A46" s="180"/>
      <c r="B46" s="180"/>
      <c r="C46" s="180"/>
      <c r="D46" s="181"/>
      <c r="E46" s="180"/>
      <c r="F46" s="180"/>
      <c r="G46" s="183"/>
      <c r="H46" s="185"/>
      <c r="I46" s="180"/>
      <c r="J46" s="180"/>
      <c r="K46" s="180"/>
      <c r="L46" s="180"/>
      <c r="M46" s="180"/>
      <c r="N46" s="176"/>
      <c r="O46" s="176"/>
      <c r="P46" s="176"/>
      <c r="Q46" s="176"/>
      <c r="R46" s="168"/>
      <c r="S46" s="171"/>
      <c r="T46" s="171"/>
      <c r="U46" s="174"/>
      <c r="V46" s="174"/>
      <c r="W46" s="174"/>
    </row>
    <row r="47" spans="1:23" ht="108.75" customHeight="1" x14ac:dyDescent="0.2">
      <c r="A47" s="180"/>
      <c r="B47" s="180"/>
      <c r="C47" s="180"/>
      <c r="D47" s="181"/>
      <c r="E47" s="180"/>
      <c r="F47" s="180"/>
      <c r="G47" s="183"/>
      <c r="H47" s="185"/>
      <c r="I47" s="180"/>
      <c r="J47" s="180"/>
      <c r="K47" s="180"/>
      <c r="L47" s="180"/>
      <c r="M47" s="180"/>
      <c r="N47" s="176"/>
      <c r="O47" s="176"/>
      <c r="P47" s="176"/>
      <c r="Q47" s="176"/>
      <c r="R47" s="169"/>
      <c r="S47" s="172"/>
      <c r="T47" s="172"/>
      <c r="U47" s="175"/>
      <c r="V47" s="175"/>
      <c r="W47" s="175"/>
    </row>
    <row r="48" spans="1:23" x14ac:dyDescent="0.2">
      <c r="A48" s="180">
        <v>15</v>
      </c>
      <c r="B48" s="180" t="s">
        <v>264</v>
      </c>
      <c r="C48" s="180" t="s">
        <v>384</v>
      </c>
      <c r="D48" s="181" t="s">
        <v>385</v>
      </c>
      <c r="E48" s="180" t="s">
        <v>386</v>
      </c>
      <c r="F48" s="180" t="s">
        <v>387</v>
      </c>
      <c r="G48" s="182">
        <f>105000+527730+315000+315000+51000+200000</f>
        <v>1513730</v>
      </c>
      <c r="H48" s="184" t="s">
        <v>388</v>
      </c>
      <c r="I48" s="180" t="s">
        <v>256</v>
      </c>
      <c r="J48" s="180" t="s">
        <v>307</v>
      </c>
      <c r="K48" s="179" t="s">
        <v>255</v>
      </c>
      <c r="L48" s="179" t="s">
        <v>351</v>
      </c>
      <c r="M48" s="179" t="s">
        <v>258</v>
      </c>
      <c r="N48" s="169" t="s">
        <v>259</v>
      </c>
      <c r="O48" s="176" t="s">
        <v>389</v>
      </c>
      <c r="P48" s="176" t="s">
        <v>262</v>
      </c>
      <c r="Q48" s="176" t="s">
        <v>262</v>
      </c>
      <c r="R48" s="167" t="s">
        <v>382</v>
      </c>
      <c r="S48" s="170" t="s">
        <v>383</v>
      </c>
      <c r="T48" s="170" t="s">
        <v>383</v>
      </c>
      <c r="U48" s="173" t="s">
        <v>383</v>
      </c>
      <c r="V48" s="173" t="s">
        <v>383</v>
      </c>
      <c r="W48" s="173" t="s">
        <v>383</v>
      </c>
    </row>
    <row r="49" spans="1:23" x14ac:dyDescent="0.2">
      <c r="A49" s="180"/>
      <c r="B49" s="180"/>
      <c r="C49" s="180"/>
      <c r="D49" s="181"/>
      <c r="E49" s="180"/>
      <c r="F49" s="180"/>
      <c r="G49" s="183"/>
      <c r="H49" s="185"/>
      <c r="I49" s="180"/>
      <c r="J49" s="180"/>
      <c r="K49" s="180"/>
      <c r="L49" s="180"/>
      <c r="M49" s="180"/>
      <c r="N49" s="176"/>
      <c r="O49" s="176"/>
      <c r="P49" s="176"/>
      <c r="Q49" s="176"/>
      <c r="R49" s="168"/>
      <c r="S49" s="171"/>
      <c r="T49" s="171"/>
      <c r="U49" s="174"/>
      <c r="V49" s="174"/>
      <c r="W49" s="174"/>
    </row>
    <row r="50" spans="1:23" ht="101.25" customHeight="1" x14ac:dyDescent="0.2">
      <c r="A50" s="180"/>
      <c r="B50" s="180"/>
      <c r="C50" s="180"/>
      <c r="D50" s="181"/>
      <c r="E50" s="180"/>
      <c r="F50" s="180"/>
      <c r="G50" s="183"/>
      <c r="H50" s="185"/>
      <c r="I50" s="180"/>
      <c r="J50" s="180"/>
      <c r="K50" s="180"/>
      <c r="L50" s="180"/>
      <c r="M50" s="180"/>
      <c r="N50" s="176"/>
      <c r="O50" s="176"/>
      <c r="P50" s="176"/>
      <c r="Q50" s="176"/>
      <c r="R50" s="169"/>
      <c r="S50" s="172"/>
      <c r="T50" s="172"/>
      <c r="U50" s="175"/>
      <c r="V50" s="175"/>
      <c r="W50" s="175"/>
    </row>
    <row r="51" spans="1:23" x14ac:dyDescent="0.2">
      <c r="A51" s="180">
        <v>16</v>
      </c>
      <c r="B51" s="180" t="s">
        <v>264</v>
      </c>
      <c r="C51" s="180" t="s">
        <v>390</v>
      </c>
      <c r="D51" s="181" t="s">
        <v>392</v>
      </c>
      <c r="E51" s="180" t="s">
        <v>391</v>
      </c>
      <c r="F51" s="180" t="s">
        <v>394</v>
      </c>
      <c r="G51" s="182">
        <f>218280*3</f>
        <v>654840</v>
      </c>
      <c r="H51" s="184" t="s">
        <v>393</v>
      </c>
      <c r="I51" s="180" t="s">
        <v>256</v>
      </c>
      <c r="J51" s="180" t="s">
        <v>307</v>
      </c>
      <c r="K51" s="179" t="s">
        <v>255</v>
      </c>
      <c r="L51" s="179" t="s">
        <v>351</v>
      </c>
      <c r="M51" s="179" t="s">
        <v>258</v>
      </c>
      <c r="N51" s="169" t="s">
        <v>258</v>
      </c>
      <c r="O51" s="176" t="s">
        <v>396</v>
      </c>
      <c r="P51" s="176" t="s">
        <v>262</v>
      </c>
      <c r="Q51" s="176" t="s">
        <v>262</v>
      </c>
      <c r="R51" s="167" t="s">
        <v>395</v>
      </c>
      <c r="S51" s="170" t="s">
        <v>300</v>
      </c>
      <c r="T51" s="170" t="s">
        <v>300</v>
      </c>
      <c r="U51" s="173" t="s">
        <v>300</v>
      </c>
      <c r="V51" s="173" t="s">
        <v>300</v>
      </c>
      <c r="W51" s="173" t="s">
        <v>300</v>
      </c>
    </row>
    <row r="52" spans="1:23" x14ac:dyDescent="0.2">
      <c r="A52" s="180"/>
      <c r="B52" s="180"/>
      <c r="C52" s="180"/>
      <c r="D52" s="181"/>
      <c r="E52" s="180"/>
      <c r="F52" s="180"/>
      <c r="G52" s="183"/>
      <c r="H52" s="185"/>
      <c r="I52" s="180"/>
      <c r="J52" s="180"/>
      <c r="K52" s="180"/>
      <c r="L52" s="180"/>
      <c r="M52" s="180"/>
      <c r="N52" s="176"/>
      <c r="O52" s="176"/>
      <c r="P52" s="176"/>
      <c r="Q52" s="176"/>
      <c r="R52" s="168"/>
      <c r="S52" s="171"/>
      <c r="T52" s="171"/>
      <c r="U52" s="174"/>
      <c r="V52" s="174"/>
      <c r="W52" s="174"/>
    </row>
    <row r="53" spans="1:23" ht="70.5" customHeight="1" x14ac:dyDescent="0.2">
      <c r="A53" s="180"/>
      <c r="B53" s="180"/>
      <c r="C53" s="180"/>
      <c r="D53" s="181"/>
      <c r="E53" s="180"/>
      <c r="F53" s="180"/>
      <c r="G53" s="183"/>
      <c r="H53" s="185"/>
      <c r="I53" s="180"/>
      <c r="J53" s="180"/>
      <c r="K53" s="180"/>
      <c r="L53" s="180"/>
      <c r="M53" s="180"/>
      <c r="N53" s="176"/>
      <c r="O53" s="176"/>
      <c r="P53" s="176"/>
      <c r="Q53" s="176"/>
      <c r="R53" s="169"/>
      <c r="S53" s="172"/>
      <c r="T53" s="172"/>
      <c r="U53" s="175"/>
      <c r="V53" s="175"/>
      <c r="W53" s="175"/>
    </row>
    <row r="55" spans="1:23" x14ac:dyDescent="0.2">
      <c r="B55" s="66" t="s">
        <v>398</v>
      </c>
    </row>
  </sheetData>
  <mergeCells count="376">
    <mergeCell ref="T48:T50"/>
    <mergeCell ref="U48:U50"/>
    <mergeCell ref="V48:V50"/>
    <mergeCell ref="W48:W50"/>
    <mergeCell ref="S45:S47"/>
    <mergeCell ref="T45:T47"/>
    <mergeCell ref="U45:U47"/>
    <mergeCell ref="V45:V47"/>
    <mergeCell ref="W45:W47"/>
    <mergeCell ref="S48:S50"/>
    <mergeCell ref="A48:A50"/>
    <mergeCell ref="B48:B50"/>
    <mergeCell ref="C48:C50"/>
    <mergeCell ref="D48:D50"/>
    <mergeCell ref="E48:E50"/>
    <mergeCell ref="F48:F50"/>
    <mergeCell ref="G48:G50"/>
    <mergeCell ref="H48:H50"/>
    <mergeCell ref="I48:I50"/>
    <mergeCell ref="J48:J50"/>
    <mergeCell ref="K48:K50"/>
    <mergeCell ref="L48:L50"/>
    <mergeCell ref="M48:M50"/>
    <mergeCell ref="N48:N50"/>
    <mergeCell ref="O48:O50"/>
    <mergeCell ref="P48:P50"/>
    <mergeCell ref="Q48:Q50"/>
    <mergeCell ref="R48:R50"/>
    <mergeCell ref="R42:R44"/>
    <mergeCell ref="S42:S44"/>
    <mergeCell ref="T42:T44"/>
    <mergeCell ref="U42:U44"/>
    <mergeCell ref="V42:V44"/>
    <mergeCell ref="W42:W44"/>
    <mergeCell ref="A45:A47"/>
    <mergeCell ref="B45:B47"/>
    <mergeCell ref="C45:C47"/>
    <mergeCell ref="D45:D47"/>
    <mergeCell ref="E45:E47"/>
    <mergeCell ref="F45:F47"/>
    <mergeCell ref="G45:G47"/>
    <mergeCell ref="H45:H47"/>
    <mergeCell ref="I45:I47"/>
    <mergeCell ref="J45:J47"/>
    <mergeCell ref="K45:K47"/>
    <mergeCell ref="L45:L47"/>
    <mergeCell ref="M45:M47"/>
    <mergeCell ref="N45:N47"/>
    <mergeCell ref="O45:O47"/>
    <mergeCell ref="P45:P47"/>
    <mergeCell ref="Q45:Q47"/>
    <mergeCell ref="R45:R47"/>
    <mergeCell ref="Q39:Q41"/>
    <mergeCell ref="R39:R41"/>
    <mergeCell ref="S39:S41"/>
    <mergeCell ref="T39:T41"/>
    <mergeCell ref="U39:U41"/>
    <mergeCell ref="V39:V41"/>
    <mergeCell ref="W39:W41"/>
    <mergeCell ref="A42:A44"/>
    <mergeCell ref="B42:B44"/>
    <mergeCell ref="C42:C44"/>
    <mergeCell ref="D42:D44"/>
    <mergeCell ref="E42:E44"/>
    <mergeCell ref="F42:F44"/>
    <mergeCell ref="G42:G44"/>
    <mergeCell ref="H42:H44"/>
    <mergeCell ref="I42:I44"/>
    <mergeCell ref="J42:J44"/>
    <mergeCell ref="K42:K44"/>
    <mergeCell ref="L42:L44"/>
    <mergeCell ref="M42:M44"/>
    <mergeCell ref="N42:N44"/>
    <mergeCell ref="O42:O44"/>
    <mergeCell ref="P42:P44"/>
    <mergeCell ref="Q42:Q44"/>
    <mergeCell ref="P36:P38"/>
    <mergeCell ref="Q36:Q38"/>
    <mergeCell ref="R36:R38"/>
    <mergeCell ref="S36:S38"/>
    <mergeCell ref="T36:T38"/>
    <mergeCell ref="U36:U38"/>
    <mergeCell ref="V36:V38"/>
    <mergeCell ref="W36:W38"/>
    <mergeCell ref="A39:A41"/>
    <mergeCell ref="B39:B41"/>
    <mergeCell ref="C39:C41"/>
    <mergeCell ref="D39:D41"/>
    <mergeCell ref="E39:E41"/>
    <mergeCell ref="F39:F41"/>
    <mergeCell ref="G39:G41"/>
    <mergeCell ref="H39:H41"/>
    <mergeCell ref="I39:I41"/>
    <mergeCell ref="J39:J41"/>
    <mergeCell ref="K39:K41"/>
    <mergeCell ref="L39:L41"/>
    <mergeCell ref="M39:M41"/>
    <mergeCell ref="N39:N41"/>
    <mergeCell ref="O39:O41"/>
    <mergeCell ref="P39:P41"/>
    <mergeCell ref="O36:O38"/>
    <mergeCell ref="A36:A38"/>
    <mergeCell ref="B36:B38"/>
    <mergeCell ref="C36:C38"/>
    <mergeCell ref="D36:D38"/>
    <mergeCell ref="E36:E38"/>
    <mergeCell ref="F36:F38"/>
    <mergeCell ref="G36:G38"/>
    <mergeCell ref="H36:H38"/>
    <mergeCell ref="I36:I38"/>
    <mergeCell ref="J36:J38"/>
    <mergeCell ref="K36:K38"/>
    <mergeCell ref="L36:L38"/>
    <mergeCell ref="M36:M38"/>
    <mergeCell ref="N36:N38"/>
    <mergeCell ref="W30:W32"/>
    <mergeCell ref="A33:A35"/>
    <mergeCell ref="B33:B35"/>
    <mergeCell ref="C33:C35"/>
    <mergeCell ref="D33:D35"/>
    <mergeCell ref="E33:E35"/>
    <mergeCell ref="F33:F35"/>
    <mergeCell ref="G33:G35"/>
    <mergeCell ref="H33:H35"/>
    <mergeCell ref="I33:I35"/>
    <mergeCell ref="J33:J35"/>
    <mergeCell ref="K33:K35"/>
    <mergeCell ref="L33:L35"/>
    <mergeCell ref="M33:M35"/>
    <mergeCell ref="N33:N35"/>
    <mergeCell ref="O33:O35"/>
    <mergeCell ref="P33:P35"/>
    <mergeCell ref="Q33:Q35"/>
    <mergeCell ref="R33:R35"/>
    <mergeCell ref="S33:S35"/>
    <mergeCell ref="T33:T35"/>
    <mergeCell ref="U33:U35"/>
    <mergeCell ref="V33:V35"/>
    <mergeCell ref="W33:W35"/>
    <mergeCell ref="V27:V29"/>
    <mergeCell ref="W27:W29"/>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P30:P32"/>
    <mergeCell ref="Q30:Q32"/>
    <mergeCell ref="R30:R32"/>
    <mergeCell ref="S30:S32"/>
    <mergeCell ref="T30:T32"/>
    <mergeCell ref="U30:U32"/>
    <mergeCell ref="V30:V32"/>
    <mergeCell ref="U24:U26"/>
    <mergeCell ref="V24:V26"/>
    <mergeCell ref="W24:W26"/>
    <mergeCell ref="A27:A29"/>
    <mergeCell ref="B27:B29"/>
    <mergeCell ref="C27:C29"/>
    <mergeCell ref="D27:D29"/>
    <mergeCell ref="E27:E29"/>
    <mergeCell ref="F27:F29"/>
    <mergeCell ref="G27:G29"/>
    <mergeCell ref="H27:H29"/>
    <mergeCell ref="I27:I29"/>
    <mergeCell ref="J27:J29"/>
    <mergeCell ref="K27:K29"/>
    <mergeCell ref="L27:L29"/>
    <mergeCell ref="M27:M29"/>
    <mergeCell ref="N27:N29"/>
    <mergeCell ref="O27:O29"/>
    <mergeCell ref="P27:P29"/>
    <mergeCell ref="Q27:Q29"/>
    <mergeCell ref="R27:R29"/>
    <mergeCell ref="S27:S29"/>
    <mergeCell ref="T27:T29"/>
    <mergeCell ref="U27:U29"/>
    <mergeCell ref="T21:T23"/>
    <mergeCell ref="U21:U23"/>
    <mergeCell ref="V21:V23"/>
    <mergeCell ref="W21:W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Q24:Q26"/>
    <mergeCell ref="R24:R26"/>
    <mergeCell ref="S24:S26"/>
    <mergeCell ref="T24:T26"/>
    <mergeCell ref="J21:J23"/>
    <mergeCell ref="K21:K23"/>
    <mergeCell ref="L21:L23"/>
    <mergeCell ref="M21:M23"/>
    <mergeCell ref="N21:N23"/>
    <mergeCell ref="O21:O23"/>
    <mergeCell ref="P21:P23"/>
    <mergeCell ref="Q21:Q23"/>
    <mergeCell ref="R21:R23"/>
    <mergeCell ref="A21:A23"/>
    <mergeCell ref="B21:B23"/>
    <mergeCell ref="C21:C23"/>
    <mergeCell ref="D21:D23"/>
    <mergeCell ref="E21:E23"/>
    <mergeCell ref="F21:F23"/>
    <mergeCell ref="G21:G23"/>
    <mergeCell ref="H21:H23"/>
    <mergeCell ref="I21:I23"/>
    <mergeCell ref="L15:L17"/>
    <mergeCell ref="M15:M17"/>
    <mergeCell ref="N15:N17"/>
    <mergeCell ref="P15:P17"/>
    <mergeCell ref="R15:R17"/>
    <mergeCell ref="S15:S17"/>
    <mergeCell ref="T15:T17"/>
    <mergeCell ref="U15:U17"/>
    <mergeCell ref="O15:O17"/>
    <mergeCell ref="F9:F11"/>
    <mergeCell ref="J15:J17"/>
    <mergeCell ref="K12:K14"/>
    <mergeCell ref="A12:A14"/>
    <mergeCell ref="B12:B14"/>
    <mergeCell ref="D9:D11"/>
    <mergeCell ref="C12:C14"/>
    <mergeCell ref="D12:D14"/>
    <mergeCell ref="E12:E14"/>
    <mergeCell ref="F12:F14"/>
    <mergeCell ref="G12:G14"/>
    <mergeCell ref="H12:H14"/>
    <mergeCell ref="I12:I14"/>
    <mergeCell ref="J12:J14"/>
    <mergeCell ref="A15:A17"/>
    <mergeCell ref="B15:B17"/>
    <mergeCell ref="C15:C17"/>
    <mergeCell ref="D15:D17"/>
    <mergeCell ref="E15:E17"/>
    <mergeCell ref="F15:F17"/>
    <mergeCell ref="G15:G17"/>
    <mergeCell ref="H15:H17"/>
    <mergeCell ref="I15:I17"/>
    <mergeCell ref="K15:K17"/>
    <mergeCell ref="A18:A20"/>
    <mergeCell ref="B18:B20"/>
    <mergeCell ref="C18:C20"/>
    <mergeCell ref="D18:D20"/>
    <mergeCell ref="E18:E20"/>
    <mergeCell ref="F18:F20"/>
    <mergeCell ref="G18:G20"/>
    <mergeCell ref="H18:H20"/>
    <mergeCell ref="I18:I20"/>
    <mergeCell ref="S3:W3"/>
    <mergeCell ref="A1:W2"/>
    <mergeCell ref="A4:N4"/>
    <mergeCell ref="D3:L3"/>
    <mergeCell ref="M3:N3"/>
    <mergeCell ref="A3:C3"/>
    <mergeCell ref="P3:R3"/>
    <mergeCell ref="J6:J8"/>
    <mergeCell ref="A6:A8"/>
    <mergeCell ref="H6:H8"/>
    <mergeCell ref="G6:G8"/>
    <mergeCell ref="D6:D8"/>
    <mergeCell ref="I6:I8"/>
    <mergeCell ref="K6:K8"/>
    <mergeCell ref="L6:L8"/>
    <mergeCell ref="M6:M8"/>
    <mergeCell ref="O6:O8"/>
    <mergeCell ref="B6:B8"/>
    <mergeCell ref="C6:C8"/>
    <mergeCell ref="F6:F8"/>
    <mergeCell ref="E6:E8"/>
    <mergeCell ref="O4:W4"/>
    <mergeCell ref="P6:P8"/>
    <mergeCell ref="N6:N8"/>
    <mergeCell ref="V6:V8"/>
    <mergeCell ref="W6:W8"/>
    <mergeCell ref="E9:E11"/>
    <mergeCell ref="A9:A11"/>
    <mergeCell ref="B9:B11"/>
    <mergeCell ref="Q9:Q11"/>
    <mergeCell ref="R9:R11"/>
    <mergeCell ref="Q6:Q8"/>
    <mergeCell ref="R6:R8"/>
    <mergeCell ref="S6:S8"/>
    <mergeCell ref="T6:T8"/>
    <mergeCell ref="S9:S11"/>
    <mergeCell ref="T9:T11"/>
    <mergeCell ref="C9:C11"/>
    <mergeCell ref="H9:H11"/>
    <mergeCell ref="G9:G11"/>
    <mergeCell ref="J9:J11"/>
    <mergeCell ref="P9:P11"/>
    <mergeCell ref="M9:M11"/>
    <mergeCell ref="I9:I11"/>
    <mergeCell ref="K9:K11"/>
    <mergeCell ref="L9:L11"/>
    <mergeCell ref="N9:N11"/>
    <mergeCell ref="O9:O11"/>
    <mergeCell ref="J51:J53"/>
    <mergeCell ref="K51:K53"/>
    <mergeCell ref="L51:L53"/>
    <mergeCell ref="M51:M53"/>
    <mergeCell ref="N51:N53"/>
    <mergeCell ref="O51:O53"/>
    <mergeCell ref="P51:P53"/>
    <mergeCell ref="Q51:Q53"/>
    <mergeCell ref="U6:U8"/>
    <mergeCell ref="P18:P20"/>
    <mergeCell ref="J18:J20"/>
    <mergeCell ref="K18:K20"/>
    <mergeCell ref="L18:L20"/>
    <mergeCell ref="M18:M20"/>
    <mergeCell ref="N18:N20"/>
    <mergeCell ref="O18:O20"/>
    <mergeCell ref="L12:L14"/>
    <mergeCell ref="M12:M14"/>
    <mergeCell ref="N12:N14"/>
    <mergeCell ref="O12:O14"/>
    <mergeCell ref="P12:P14"/>
    <mergeCell ref="Q12:Q14"/>
    <mergeCell ref="R12:R14"/>
    <mergeCell ref="S12:S14"/>
    <mergeCell ref="A51:A53"/>
    <mergeCell ref="B51:B53"/>
    <mergeCell ref="C51:C53"/>
    <mergeCell ref="D51:D53"/>
    <mergeCell ref="E51:E53"/>
    <mergeCell ref="F51:F53"/>
    <mergeCell ref="G51:G53"/>
    <mergeCell ref="H51:H53"/>
    <mergeCell ref="I51:I53"/>
    <mergeCell ref="R51:R53"/>
    <mergeCell ref="S51:S53"/>
    <mergeCell ref="T51:T53"/>
    <mergeCell ref="U51:U53"/>
    <mergeCell ref="V51:V53"/>
    <mergeCell ref="W51:W53"/>
    <mergeCell ref="Q18:Q20"/>
    <mergeCell ref="U9:U11"/>
    <mergeCell ref="V9:V11"/>
    <mergeCell ref="W9:W11"/>
    <mergeCell ref="Q15:Q17"/>
    <mergeCell ref="V12:V14"/>
    <mergeCell ref="W12:W14"/>
    <mergeCell ref="T12:T14"/>
    <mergeCell ref="U12:U14"/>
    <mergeCell ref="V15:V17"/>
    <mergeCell ref="W15:W17"/>
    <mergeCell ref="R18:R20"/>
    <mergeCell ref="S18:S20"/>
    <mergeCell ref="T18:T20"/>
    <mergeCell ref="U18:U20"/>
    <mergeCell ref="V18:V20"/>
    <mergeCell ref="W18:W20"/>
    <mergeCell ref="S21:S23"/>
  </mergeCells>
  <phoneticPr fontId="2" type="noConversion"/>
  <dataValidations count="2">
    <dataValidation type="whole" allowBlank="1" showInputMessage="1" showErrorMessage="1" sqref="A6 A9 A12 A15 A18 A21 A24 A27 A30 A33 A36 A39 A42 A45 A48 A51" xr:uid="{00000000-0002-0000-0500-000000000000}">
      <formula1>1</formula1>
      <formula2>9999</formula2>
    </dataValidation>
    <dataValidation type="decimal" operator="greaterThan" allowBlank="1" showInputMessage="1" showErrorMessage="1" errorTitle="Nedozvoljeni unos" error="Dozvoljeno unijeti broj sa dva decimalna mjesta." sqref="G6:G53" xr:uid="{00000000-0002-0000-0500-000001000000}">
      <formula1>0</formula1>
    </dataValidation>
  </dataValidations>
  <pageMargins left="0.25" right="0.25" top="0.75" bottom="0.75" header="0.3" footer="0.3"/>
  <pageSetup paperSize="9" scale="45"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15" zoomScale="80" zoomScaleNormal="80" workbookViewId="0">
      <selection activeCell="D6" sqref="D6"/>
    </sheetView>
  </sheetViews>
  <sheetFormatPr defaultColWidth="8.85546875" defaultRowHeight="14.25" x14ac:dyDescent="0.2"/>
  <cols>
    <col min="1" max="1" width="8.85546875" style="90"/>
    <col min="2" max="2" width="56.42578125" style="90" customWidth="1"/>
    <col min="3" max="3" width="124.140625" style="90" customWidth="1"/>
    <col min="4" max="4" width="82" style="109" customWidth="1"/>
    <col min="5" max="16384" width="8.85546875" style="90"/>
  </cols>
  <sheetData>
    <row r="2" spans="2:4" ht="18" x14ac:dyDescent="0.2">
      <c r="B2" s="91"/>
    </row>
    <row r="3" spans="2:4" ht="18" x14ac:dyDescent="0.2">
      <c r="B3" s="95" t="s">
        <v>214</v>
      </c>
      <c r="C3" s="96" t="s">
        <v>215</v>
      </c>
      <c r="D3" s="97" t="s">
        <v>205</v>
      </c>
    </row>
    <row r="4" spans="2:4" ht="97.35" customHeight="1" x14ac:dyDescent="0.2">
      <c r="B4" s="98" t="s">
        <v>190</v>
      </c>
      <c r="C4" s="93" t="s">
        <v>228</v>
      </c>
      <c r="D4" s="93" t="s">
        <v>227</v>
      </c>
    </row>
    <row r="5" spans="2:4" ht="90" customHeight="1" x14ac:dyDescent="0.2">
      <c r="B5" s="98" t="s">
        <v>191</v>
      </c>
      <c r="C5" s="93" t="s">
        <v>229</v>
      </c>
      <c r="D5" s="93" t="s">
        <v>224</v>
      </c>
    </row>
    <row r="6" spans="2:4" ht="171" x14ac:dyDescent="0.2">
      <c r="B6" s="98" t="s">
        <v>192</v>
      </c>
      <c r="C6" s="93" t="s">
        <v>225</v>
      </c>
      <c r="D6" s="93" t="s">
        <v>226</v>
      </c>
    </row>
    <row r="7" spans="2:4" ht="216.75" customHeight="1" x14ac:dyDescent="0.2">
      <c r="B7" s="98" t="s">
        <v>193</v>
      </c>
      <c r="C7" s="93" t="s">
        <v>230</v>
      </c>
      <c r="D7" s="93" t="s">
        <v>231</v>
      </c>
    </row>
    <row r="8" spans="2:4" ht="76.5" customHeight="1" x14ac:dyDescent="0.2">
      <c r="B8" s="98" t="s">
        <v>194</v>
      </c>
      <c r="C8" s="93" t="s">
        <v>235</v>
      </c>
      <c r="D8" s="93" t="s">
        <v>233</v>
      </c>
    </row>
    <row r="9" spans="2:4" ht="132" customHeight="1" x14ac:dyDescent="0.2">
      <c r="B9" s="98" t="s">
        <v>195</v>
      </c>
      <c r="C9" s="93" t="s">
        <v>234</v>
      </c>
      <c r="D9" s="93" t="s">
        <v>232</v>
      </c>
    </row>
    <row r="10" spans="2:4" ht="102.75" customHeight="1" x14ac:dyDescent="0.2">
      <c r="B10" s="98" t="s">
        <v>196</v>
      </c>
      <c r="C10" s="93" t="s">
        <v>236</v>
      </c>
      <c r="D10" s="93" t="s">
        <v>238</v>
      </c>
    </row>
    <row r="11" spans="2:4" ht="124.5" customHeight="1" x14ac:dyDescent="0.2">
      <c r="B11" s="98" t="s">
        <v>197</v>
      </c>
      <c r="C11" s="93" t="s">
        <v>237</v>
      </c>
      <c r="D11" s="93" t="s">
        <v>239</v>
      </c>
    </row>
    <row r="12" spans="2:4" ht="61.35" customHeight="1" x14ac:dyDescent="0.2">
      <c r="B12" s="98" t="s">
        <v>198</v>
      </c>
      <c r="C12" s="93" t="s">
        <v>240</v>
      </c>
      <c r="D12" s="93" t="s">
        <v>242</v>
      </c>
    </row>
    <row r="13" spans="2:4" ht="133.69999999999999" customHeight="1" x14ac:dyDescent="0.2">
      <c r="B13" s="98" t="s">
        <v>199</v>
      </c>
      <c r="C13" s="93" t="s">
        <v>241</v>
      </c>
      <c r="D13" s="93" t="s">
        <v>243</v>
      </c>
    </row>
    <row r="14" spans="2:4" ht="108" customHeight="1" x14ac:dyDescent="0.2">
      <c r="B14" s="98" t="s">
        <v>200</v>
      </c>
      <c r="C14" s="93" t="s">
        <v>244</v>
      </c>
      <c r="D14" s="93" t="s">
        <v>247</v>
      </c>
    </row>
    <row r="15" spans="2:4" ht="178.5" customHeight="1" x14ac:dyDescent="0.2">
      <c r="B15" s="98" t="s">
        <v>201</v>
      </c>
      <c r="C15" s="93" t="s">
        <v>245</v>
      </c>
      <c r="D15" s="93" t="s">
        <v>246</v>
      </c>
    </row>
    <row r="16" spans="2:4" ht="209.25" customHeight="1" x14ac:dyDescent="0.2">
      <c r="B16" s="98" t="s">
        <v>202</v>
      </c>
      <c r="C16" s="93" t="s">
        <v>248</v>
      </c>
      <c r="D16" s="93" t="s">
        <v>252</v>
      </c>
    </row>
    <row r="17" spans="2:4" ht="125.25" customHeight="1" x14ac:dyDescent="0.2">
      <c r="B17" s="98" t="s">
        <v>203</v>
      </c>
      <c r="C17" s="93" t="s">
        <v>249</v>
      </c>
      <c r="D17" s="93" t="s">
        <v>253</v>
      </c>
    </row>
    <row r="18" spans="2:4" ht="71.25" x14ac:dyDescent="0.2">
      <c r="B18" s="98" t="s">
        <v>210</v>
      </c>
      <c r="C18" s="99" t="s">
        <v>250</v>
      </c>
      <c r="D18" s="99"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8" t="s">
        <v>127</v>
      </c>
      <c r="B1" s="199"/>
      <c r="C1" s="199"/>
      <c r="D1" s="199"/>
      <c r="E1" s="199"/>
      <c r="F1" s="199"/>
      <c r="G1" s="199"/>
      <c r="H1" s="200"/>
    </row>
    <row r="2" spans="1:8" s="2" customFormat="1" ht="24.75" customHeight="1" x14ac:dyDescent="0.2">
      <c r="A2" s="36" t="s">
        <v>128</v>
      </c>
      <c r="B2" s="197" t="s">
        <v>129</v>
      </c>
      <c r="C2" s="197"/>
      <c r="D2" s="197"/>
      <c r="E2" s="197"/>
      <c r="F2" s="197"/>
      <c r="G2" s="197"/>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3" t="s">
        <v>131</v>
      </c>
      <c r="B1" s="214"/>
      <c r="C1" s="214"/>
      <c r="D1" s="214"/>
      <c r="E1" s="214"/>
      <c r="F1" s="214"/>
      <c r="G1" s="214"/>
      <c r="H1" s="214"/>
      <c r="I1" s="214"/>
      <c r="J1" s="214"/>
      <c r="K1" s="214"/>
      <c r="L1" s="214"/>
      <c r="M1" s="214"/>
      <c r="N1" s="215"/>
    </row>
    <row r="2" spans="1:14" ht="21" customHeight="1" x14ac:dyDescent="0.2">
      <c r="A2" s="36" t="s">
        <v>128</v>
      </c>
      <c r="B2" s="208" t="s">
        <v>129</v>
      </c>
      <c r="C2" s="208"/>
      <c r="D2" s="208"/>
      <c r="E2" s="208"/>
      <c r="F2" s="208"/>
      <c r="G2" s="208"/>
      <c r="H2" s="208"/>
      <c r="I2" s="208"/>
      <c r="J2" s="208"/>
      <c r="K2" s="208"/>
      <c r="L2" s="208"/>
      <c r="M2" s="208"/>
      <c r="N2" s="208"/>
    </row>
    <row r="3" spans="1:14" ht="32.25" customHeight="1" thickBot="1" x14ac:dyDescent="0.25">
      <c r="A3" s="135" t="s">
        <v>130</v>
      </c>
      <c r="B3" s="116" t="s">
        <v>132</v>
      </c>
      <c r="C3" s="135" t="s">
        <v>133</v>
      </c>
      <c r="D3" s="135" t="s">
        <v>97</v>
      </c>
      <c r="E3" s="135" t="s">
        <v>98</v>
      </c>
      <c r="F3" s="135" t="s">
        <v>134</v>
      </c>
      <c r="G3" s="135" t="s">
        <v>135</v>
      </c>
      <c r="H3" s="135" t="s">
        <v>136</v>
      </c>
      <c r="I3" s="135" t="s">
        <v>137</v>
      </c>
      <c r="J3" s="135" t="s">
        <v>138</v>
      </c>
      <c r="K3" s="217" t="s">
        <v>139</v>
      </c>
      <c r="L3" s="218"/>
      <c r="M3" s="217" t="s">
        <v>140</v>
      </c>
      <c r="N3" s="218"/>
    </row>
    <row r="4" spans="1:14" ht="58.5" customHeight="1" x14ac:dyDescent="0.2">
      <c r="A4" s="216"/>
      <c r="B4" s="216"/>
      <c r="C4" s="216"/>
      <c r="D4" s="134"/>
      <c r="E4" s="144"/>
      <c r="F4" s="216"/>
      <c r="G4" s="216"/>
      <c r="H4" s="216"/>
      <c r="I4" s="134"/>
      <c r="J4" s="216"/>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09">
        <v>11</v>
      </c>
      <c r="L5" s="210"/>
      <c r="M5" s="209">
        <v>12</v>
      </c>
      <c r="N5" s="210"/>
    </row>
    <row r="6" spans="1:14" x14ac:dyDescent="0.2">
      <c r="A6" s="211" t="s">
        <v>129</v>
      </c>
      <c r="B6" s="212"/>
      <c r="C6" s="212"/>
      <c r="D6" s="13"/>
      <c r="E6" s="13"/>
      <c r="F6" s="13"/>
      <c r="G6" s="13"/>
      <c r="H6" s="13"/>
      <c r="I6" s="211"/>
      <c r="J6" s="13"/>
      <c r="K6" s="22"/>
      <c r="L6" s="22"/>
      <c r="M6" s="22"/>
      <c r="N6" s="22"/>
    </row>
    <row r="7" spans="1:14" x14ac:dyDescent="0.2">
      <c r="A7" s="203"/>
      <c r="B7" s="207"/>
      <c r="C7" s="207"/>
      <c r="D7" s="14"/>
      <c r="E7" s="14"/>
      <c r="F7" s="14"/>
      <c r="G7" s="14"/>
      <c r="H7" s="14"/>
      <c r="I7" s="203"/>
      <c r="J7" s="14"/>
      <c r="K7" s="21"/>
      <c r="L7" s="21"/>
      <c r="M7" s="21"/>
      <c r="N7" s="21"/>
    </row>
    <row r="8" spans="1:14" x14ac:dyDescent="0.2">
      <c r="A8" s="203"/>
      <c r="B8" s="207"/>
      <c r="C8" s="207"/>
      <c r="D8" s="14"/>
      <c r="E8" s="14"/>
      <c r="F8" s="14"/>
      <c r="G8" s="14"/>
      <c r="H8" s="14"/>
      <c r="I8" s="204"/>
      <c r="J8" s="14"/>
      <c r="K8" s="21"/>
      <c r="L8" s="21"/>
      <c r="M8" s="21"/>
      <c r="N8" s="21"/>
    </row>
    <row r="9" spans="1:14" x14ac:dyDescent="0.2">
      <c r="A9" s="203"/>
      <c r="B9" s="207"/>
      <c r="C9" s="207"/>
      <c r="D9" s="14"/>
      <c r="E9" s="14"/>
      <c r="F9" s="14"/>
      <c r="G9" s="14"/>
      <c r="H9" s="14"/>
      <c r="I9" s="202"/>
      <c r="J9" s="14"/>
      <c r="K9" s="21"/>
      <c r="L9" s="21"/>
      <c r="M9" s="21"/>
      <c r="N9" s="21"/>
    </row>
    <row r="10" spans="1:14" x14ac:dyDescent="0.2">
      <c r="A10" s="203"/>
      <c r="B10" s="207"/>
      <c r="C10" s="207"/>
      <c r="D10" s="14"/>
      <c r="E10" s="14"/>
      <c r="F10" s="14"/>
      <c r="G10" s="14"/>
      <c r="H10" s="14"/>
      <c r="I10" s="203"/>
      <c r="J10" s="14"/>
      <c r="K10" s="21"/>
      <c r="L10" s="21"/>
      <c r="M10" s="21"/>
      <c r="N10" s="21"/>
    </row>
    <row r="11" spans="1:14" x14ac:dyDescent="0.2">
      <c r="A11" s="203"/>
      <c r="B11" s="207"/>
      <c r="C11" s="207"/>
      <c r="D11" s="14"/>
      <c r="E11" s="14"/>
      <c r="F11" s="14"/>
      <c r="G11" s="14"/>
      <c r="H11" s="14"/>
      <c r="I11" s="204"/>
      <c r="J11" s="14"/>
      <c r="K11" s="21"/>
      <c r="L11" s="21"/>
      <c r="M11" s="21"/>
      <c r="N11" s="21"/>
    </row>
    <row r="12" spans="1:14" x14ac:dyDescent="0.2">
      <c r="A12" s="203"/>
      <c r="B12" s="207"/>
      <c r="C12" s="207"/>
      <c r="D12" s="14"/>
      <c r="E12" s="14"/>
      <c r="F12" s="14"/>
      <c r="G12" s="14"/>
      <c r="H12" s="14"/>
      <c r="I12" s="202"/>
      <c r="J12" s="14"/>
      <c r="K12" s="21"/>
      <c r="L12" s="21"/>
      <c r="M12" s="21"/>
      <c r="N12" s="21"/>
    </row>
    <row r="13" spans="1:14" x14ac:dyDescent="0.2">
      <c r="A13" s="203"/>
      <c r="B13" s="207"/>
      <c r="C13" s="207"/>
      <c r="D13" s="14"/>
      <c r="E13" s="14"/>
      <c r="F13" s="14"/>
      <c r="G13" s="14"/>
      <c r="H13" s="14"/>
      <c r="I13" s="203"/>
      <c r="J13" s="14"/>
      <c r="K13" s="21"/>
      <c r="L13" s="21"/>
      <c r="M13" s="21"/>
      <c r="N13" s="21"/>
    </row>
    <row r="14" spans="1:14" x14ac:dyDescent="0.2">
      <c r="A14" s="203"/>
      <c r="B14" s="207"/>
      <c r="C14" s="207"/>
      <c r="D14" s="14"/>
      <c r="E14" s="14"/>
      <c r="F14" s="14"/>
      <c r="G14" s="14"/>
      <c r="H14" s="14"/>
      <c r="I14" s="204"/>
      <c r="J14" s="14"/>
      <c r="K14" s="21"/>
      <c r="L14" s="21"/>
      <c r="M14" s="21"/>
      <c r="N14" s="21"/>
    </row>
    <row r="15" spans="1:14" x14ac:dyDescent="0.2">
      <c r="A15" s="203"/>
      <c r="B15" s="207"/>
      <c r="C15" s="207"/>
      <c r="D15" s="14"/>
      <c r="E15" s="14"/>
      <c r="F15" s="14"/>
      <c r="G15" s="14"/>
      <c r="H15" s="14"/>
      <c r="I15" s="202"/>
      <c r="J15" s="14"/>
      <c r="K15" s="21"/>
      <c r="L15" s="21"/>
      <c r="M15" s="21"/>
      <c r="N15" s="21"/>
    </row>
    <row r="16" spans="1:14" x14ac:dyDescent="0.2">
      <c r="A16" s="203"/>
      <c r="B16" s="207"/>
      <c r="C16" s="207"/>
      <c r="D16" s="14"/>
      <c r="E16" s="14"/>
      <c r="F16" s="14"/>
      <c r="G16" s="14"/>
      <c r="H16" s="14"/>
      <c r="I16" s="203"/>
      <c r="J16" s="14"/>
      <c r="K16" s="21"/>
      <c r="L16" s="21"/>
      <c r="M16" s="21"/>
      <c r="N16" s="21"/>
    </row>
    <row r="17" spans="1:14" x14ac:dyDescent="0.2">
      <c r="A17" s="203"/>
      <c r="B17" s="207"/>
      <c r="C17" s="207"/>
      <c r="D17" s="14"/>
      <c r="E17" s="14"/>
      <c r="F17" s="14"/>
      <c r="G17" s="14"/>
      <c r="H17" s="14"/>
      <c r="I17" s="204"/>
      <c r="J17" s="14"/>
      <c r="K17" s="21"/>
      <c r="L17" s="21"/>
      <c r="M17" s="21"/>
      <c r="N17" s="21"/>
    </row>
    <row r="18" spans="1:14" x14ac:dyDescent="0.2">
      <c r="A18" s="203"/>
      <c r="B18" s="207"/>
      <c r="C18" s="207"/>
      <c r="D18" s="14"/>
      <c r="E18" s="14"/>
      <c r="F18" s="14"/>
      <c r="G18" s="14"/>
      <c r="H18" s="14"/>
      <c r="I18" s="202"/>
      <c r="J18" s="14"/>
      <c r="K18" s="21"/>
      <c r="L18" s="21"/>
      <c r="M18" s="21"/>
      <c r="N18" s="21"/>
    </row>
    <row r="19" spans="1:14" x14ac:dyDescent="0.2">
      <c r="A19" s="203"/>
      <c r="B19" s="207"/>
      <c r="C19" s="207"/>
      <c r="D19" s="14"/>
      <c r="E19" s="14"/>
      <c r="F19" s="14"/>
      <c r="G19" s="14"/>
      <c r="H19" s="14"/>
      <c r="I19" s="203"/>
      <c r="J19" s="14"/>
      <c r="K19" s="21"/>
      <c r="L19" s="21"/>
      <c r="M19" s="21"/>
      <c r="N19" s="21"/>
    </row>
    <row r="20" spans="1:14" x14ac:dyDescent="0.2">
      <c r="A20" s="203"/>
      <c r="B20" s="207"/>
      <c r="C20" s="207"/>
      <c r="D20" s="14"/>
      <c r="E20" s="14"/>
      <c r="F20" s="14"/>
      <c r="G20" s="14"/>
      <c r="H20" s="14"/>
      <c r="I20" s="204"/>
      <c r="J20" s="14"/>
      <c r="K20" s="21"/>
      <c r="L20" s="21"/>
      <c r="M20" s="21"/>
      <c r="N20" s="21"/>
    </row>
    <row r="21" spans="1:14" x14ac:dyDescent="0.2">
      <c r="A21" s="203"/>
      <c r="B21" s="207"/>
      <c r="C21" s="207"/>
      <c r="D21" s="14"/>
      <c r="E21" s="14"/>
      <c r="F21" s="14"/>
      <c r="G21" s="14"/>
      <c r="H21" s="14"/>
      <c r="I21" s="202"/>
      <c r="J21" s="14"/>
      <c r="K21" s="21"/>
      <c r="L21" s="21"/>
      <c r="M21" s="21"/>
      <c r="N21" s="21"/>
    </row>
    <row r="22" spans="1:14" x14ac:dyDescent="0.2">
      <c r="A22" s="203"/>
      <c r="B22" s="207"/>
      <c r="C22" s="207"/>
      <c r="D22" s="14"/>
      <c r="E22" s="14"/>
      <c r="F22" s="14"/>
      <c r="G22" s="14"/>
      <c r="H22" s="14"/>
      <c r="I22" s="203"/>
      <c r="J22" s="14"/>
      <c r="K22" s="21"/>
      <c r="L22" s="21"/>
      <c r="M22" s="21"/>
      <c r="N22" s="21"/>
    </row>
    <row r="23" spans="1:14" x14ac:dyDescent="0.2">
      <c r="A23" s="204"/>
      <c r="B23" s="207"/>
      <c r="C23" s="207"/>
      <c r="D23" s="14"/>
      <c r="E23" s="14"/>
      <c r="F23" s="14"/>
      <c r="G23" s="14"/>
      <c r="H23" s="14"/>
      <c r="I23" s="204"/>
      <c r="J23" s="14"/>
      <c r="K23" s="21"/>
      <c r="L23" s="21"/>
      <c r="M23" s="21"/>
      <c r="N23" s="21"/>
    </row>
    <row r="24" spans="1:14" x14ac:dyDescent="0.2">
      <c r="A24" s="202" t="s">
        <v>129</v>
      </c>
      <c r="B24" s="207"/>
      <c r="C24" s="207"/>
      <c r="D24" s="14"/>
      <c r="E24" s="14"/>
      <c r="F24" s="14"/>
      <c r="G24" s="14"/>
      <c r="H24" s="14"/>
      <c r="I24" s="202"/>
      <c r="J24" s="14"/>
      <c r="K24" s="21"/>
      <c r="L24" s="21"/>
      <c r="M24" s="21"/>
      <c r="N24" s="21"/>
    </row>
    <row r="25" spans="1:14" x14ac:dyDescent="0.2">
      <c r="A25" s="203"/>
      <c r="B25" s="207"/>
      <c r="C25" s="207"/>
      <c r="D25" s="14"/>
      <c r="E25" s="14"/>
      <c r="F25" s="14"/>
      <c r="G25" s="14"/>
      <c r="H25" s="14"/>
      <c r="I25" s="203"/>
      <c r="J25" s="14"/>
      <c r="K25" s="21"/>
      <c r="L25" s="21"/>
      <c r="M25" s="21"/>
      <c r="N25" s="21"/>
    </row>
    <row r="26" spans="1:14" x14ac:dyDescent="0.2">
      <c r="A26" s="203"/>
      <c r="B26" s="207"/>
      <c r="C26" s="207"/>
      <c r="D26" s="14"/>
      <c r="E26" s="14"/>
      <c r="F26" s="14"/>
      <c r="G26" s="14"/>
      <c r="H26" s="14"/>
      <c r="I26" s="204"/>
      <c r="J26" s="14"/>
      <c r="K26" s="21"/>
      <c r="L26" s="21"/>
      <c r="M26" s="21"/>
      <c r="N26" s="21"/>
    </row>
    <row r="27" spans="1:14" x14ac:dyDescent="0.2">
      <c r="A27" s="203"/>
      <c r="B27" s="207"/>
      <c r="C27" s="207"/>
      <c r="D27" s="14"/>
      <c r="E27" s="14"/>
      <c r="F27" s="14"/>
      <c r="G27" s="14"/>
      <c r="H27" s="14"/>
      <c r="I27" s="202"/>
      <c r="J27" s="14"/>
      <c r="K27" s="21"/>
      <c r="L27" s="21"/>
      <c r="M27" s="21"/>
      <c r="N27" s="21"/>
    </row>
    <row r="28" spans="1:14" x14ac:dyDescent="0.2">
      <c r="A28" s="203"/>
      <c r="B28" s="207"/>
      <c r="C28" s="207"/>
      <c r="D28" s="14"/>
      <c r="E28" s="14"/>
      <c r="F28" s="14"/>
      <c r="G28" s="14"/>
      <c r="H28" s="14"/>
      <c r="I28" s="203"/>
      <c r="J28" s="14"/>
      <c r="K28" s="21"/>
      <c r="L28" s="21"/>
      <c r="M28" s="21"/>
      <c r="N28" s="21"/>
    </row>
    <row r="29" spans="1:14" x14ac:dyDescent="0.2">
      <c r="A29" s="203"/>
      <c r="B29" s="207"/>
      <c r="C29" s="207"/>
      <c r="D29" s="14"/>
      <c r="E29" s="14"/>
      <c r="F29" s="14"/>
      <c r="G29" s="14"/>
      <c r="H29" s="14"/>
      <c r="I29" s="204"/>
      <c r="J29" s="14"/>
      <c r="K29" s="21"/>
      <c r="L29" s="21"/>
      <c r="M29" s="21"/>
      <c r="N29" s="21"/>
    </row>
    <row r="30" spans="1:14" x14ac:dyDescent="0.2">
      <c r="A30" s="203"/>
      <c r="B30" s="207"/>
      <c r="C30" s="207"/>
      <c r="D30" s="14"/>
      <c r="E30" s="14"/>
      <c r="F30" s="14"/>
      <c r="G30" s="14"/>
      <c r="H30" s="14"/>
      <c r="I30" s="202"/>
      <c r="J30" s="14"/>
      <c r="K30" s="21"/>
      <c r="L30" s="21"/>
      <c r="M30" s="21"/>
      <c r="N30" s="21"/>
    </row>
    <row r="31" spans="1:14" x14ac:dyDescent="0.2">
      <c r="A31" s="203"/>
      <c r="B31" s="207"/>
      <c r="C31" s="207"/>
      <c r="D31" s="14"/>
      <c r="E31" s="14"/>
      <c r="F31" s="14"/>
      <c r="G31" s="14"/>
      <c r="H31" s="14"/>
      <c r="I31" s="203"/>
      <c r="J31" s="14"/>
      <c r="K31" s="21"/>
      <c r="L31" s="21"/>
      <c r="M31" s="21"/>
      <c r="N31" s="21"/>
    </row>
    <row r="32" spans="1:14" x14ac:dyDescent="0.2">
      <c r="A32" s="204"/>
      <c r="B32" s="207"/>
      <c r="C32" s="207"/>
      <c r="D32" s="14"/>
      <c r="E32" s="14"/>
      <c r="F32" s="14"/>
      <c r="G32" s="14"/>
      <c r="H32" s="14"/>
      <c r="I32" s="204"/>
      <c r="J32" s="14"/>
      <c r="K32" s="21"/>
      <c r="L32" s="21"/>
      <c r="M32" s="21"/>
      <c r="N32" s="21"/>
    </row>
    <row r="34" spans="1:14" ht="15" x14ac:dyDescent="0.25">
      <c r="A34" s="55" t="s">
        <v>71</v>
      </c>
    </row>
    <row r="35" spans="1:14" ht="14.25" x14ac:dyDescent="0.2">
      <c r="A35" s="201" t="s">
        <v>143</v>
      </c>
      <c r="B35" s="201"/>
      <c r="C35" s="201"/>
      <c r="D35" s="201"/>
      <c r="E35" s="201"/>
      <c r="F35" s="201"/>
      <c r="G35" s="201"/>
      <c r="H35" s="201"/>
      <c r="I35" s="201"/>
      <c r="J35" s="201"/>
      <c r="K35" s="201"/>
      <c r="L35" s="201"/>
      <c r="M35" s="201"/>
      <c r="N35" s="201"/>
    </row>
    <row r="36" spans="1:14" ht="7.5" customHeight="1" x14ac:dyDescent="0.2">
      <c r="A36" s="205"/>
      <c r="B36" s="205"/>
      <c r="C36" s="205"/>
      <c r="D36" s="205"/>
      <c r="E36" s="205"/>
      <c r="F36" s="205"/>
      <c r="G36" s="205"/>
      <c r="H36" s="205"/>
      <c r="I36" s="205"/>
      <c r="J36" s="205"/>
      <c r="K36" s="205"/>
      <c r="L36" s="205"/>
      <c r="M36" s="205"/>
      <c r="N36" s="205"/>
    </row>
    <row r="37" spans="1:14" ht="14.25" customHeight="1" x14ac:dyDescent="0.2">
      <c r="A37" s="164" t="s">
        <v>144</v>
      </c>
      <c r="B37" s="164"/>
      <c r="C37" s="164"/>
      <c r="D37" s="164"/>
      <c r="E37" s="164"/>
      <c r="F37" s="164"/>
      <c r="G37" s="164"/>
      <c r="H37" s="164"/>
      <c r="I37" s="164"/>
      <c r="J37" s="164"/>
      <c r="K37" s="164"/>
      <c r="L37" s="164"/>
      <c r="M37" s="164"/>
      <c r="N37" s="164"/>
    </row>
    <row r="38" spans="1:14" x14ac:dyDescent="0.2">
      <c r="A38" s="164"/>
      <c r="B38" s="164"/>
      <c r="C38" s="164"/>
      <c r="D38" s="164"/>
      <c r="E38" s="164"/>
      <c r="F38" s="164"/>
      <c r="G38" s="164"/>
      <c r="H38" s="164"/>
      <c r="I38" s="164"/>
      <c r="J38" s="164"/>
      <c r="K38" s="164"/>
      <c r="L38" s="164"/>
      <c r="M38" s="164"/>
      <c r="N38" s="164"/>
    </row>
    <row r="39" spans="1:14" ht="8.1" customHeight="1" x14ac:dyDescent="0.2"/>
    <row r="40" spans="1:14" x14ac:dyDescent="0.2">
      <c r="A40" s="206" t="s">
        <v>145</v>
      </c>
      <c r="B40" s="206"/>
      <c r="C40" s="206"/>
      <c r="D40" s="206"/>
      <c r="E40" s="206"/>
      <c r="F40" s="206"/>
      <c r="G40" s="206"/>
      <c r="H40" s="206"/>
      <c r="I40" s="206"/>
      <c r="J40" s="206"/>
      <c r="K40" s="206"/>
      <c r="L40" s="206"/>
      <c r="M40" s="206"/>
      <c r="N40" s="206"/>
    </row>
    <row r="41" spans="1:14" ht="16.5" customHeight="1" x14ac:dyDescent="0.2">
      <c r="A41" s="206"/>
      <c r="B41" s="206"/>
      <c r="C41" s="206"/>
      <c r="D41" s="206"/>
      <c r="E41" s="206"/>
      <c r="F41" s="206"/>
      <c r="G41" s="206"/>
      <c r="H41" s="206"/>
      <c r="I41" s="206"/>
      <c r="J41" s="206"/>
      <c r="K41" s="206"/>
      <c r="L41" s="206"/>
      <c r="M41" s="206"/>
      <c r="N41" s="206"/>
    </row>
    <row r="42" spans="1:14" ht="8.1" customHeight="1" x14ac:dyDescent="0.2"/>
    <row r="43" spans="1:14" ht="12.75" customHeight="1" x14ac:dyDescent="0.2">
      <c r="A43" s="206" t="s">
        <v>146</v>
      </c>
      <c r="B43" s="206"/>
      <c r="C43" s="206"/>
      <c r="D43" s="206"/>
      <c r="E43" s="206"/>
      <c r="F43" s="206"/>
      <c r="G43" s="206"/>
      <c r="H43" s="206"/>
      <c r="I43" s="206"/>
      <c r="J43" s="206"/>
      <c r="K43" s="206"/>
      <c r="L43" s="206"/>
      <c r="M43" s="206"/>
      <c r="N43" s="206"/>
    </row>
    <row r="44" spans="1:14" ht="12.75" customHeight="1" x14ac:dyDescent="0.2">
      <c r="A44" s="206"/>
      <c r="B44" s="206"/>
      <c r="C44" s="206"/>
      <c r="D44" s="206"/>
      <c r="E44" s="206"/>
      <c r="F44" s="206"/>
      <c r="G44" s="206"/>
      <c r="H44" s="206"/>
      <c r="I44" s="206"/>
      <c r="J44" s="206"/>
      <c r="K44" s="206"/>
      <c r="L44" s="206"/>
      <c r="M44" s="206"/>
      <c r="N44" s="206"/>
    </row>
    <row r="45" spans="1:14" ht="12.75" customHeight="1" x14ac:dyDescent="0.2">
      <c r="A45" s="206"/>
      <c r="B45" s="206"/>
      <c r="C45" s="206"/>
      <c r="D45" s="206"/>
      <c r="E45" s="206"/>
      <c r="F45" s="206"/>
      <c r="G45" s="206"/>
      <c r="H45" s="206"/>
      <c r="I45" s="206"/>
      <c r="J45" s="206"/>
      <c r="K45" s="206"/>
      <c r="L45" s="206"/>
      <c r="M45" s="206"/>
      <c r="N45" s="206"/>
    </row>
    <row r="46" spans="1:14" ht="12.75" customHeight="1" x14ac:dyDescent="0.2">
      <c r="A46" s="206"/>
      <c r="B46" s="206"/>
      <c r="C46" s="206"/>
      <c r="D46" s="206"/>
      <c r="E46" s="206"/>
      <c r="F46" s="206"/>
      <c r="G46" s="206"/>
      <c r="H46" s="206"/>
      <c r="I46" s="206"/>
      <c r="J46" s="206"/>
      <c r="K46" s="206"/>
      <c r="L46" s="206"/>
      <c r="M46" s="206"/>
      <c r="N46" s="206"/>
    </row>
    <row r="47" spans="1:14" ht="22.5" customHeight="1" x14ac:dyDescent="0.2">
      <c r="A47" s="206"/>
      <c r="B47" s="206"/>
      <c r="C47" s="206"/>
      <c r="D47" s="206"/>
      <c r="E47" s="206"/>
      <c r="F47" s="206"/>
      <c r="G47" s="206"/>
      <c r="H47" s="206"/>
      <c r="I47" s="206"/>
      <c r="J47" s="206"/>
      <c r="K47" s="206"/>
      <c r="L47" s="206"/>
      <c r="M47" s="206"/>
      <c r="N47" s="206"/>
    </row>
    <row r="48" spans="1:14" ht="8.1" customHeight="1" x14ac:dyDescent="0.2"/>
    <row r="49" spans="1:14" ht="14.25" x14ac:dyDescent="0.2">
      <c r="A49" s="201" t="s">
        <v>147</v>
      </c>
      <c r="B49" s="201"/>
      <c r="C49" s="201"/>
      <c r="D49" s="201"/>
      <c r="E49" s="201"/>
      <c r="F49" s="201"/>
      <c r="G49" s="201"/>
      <c r="H49" s="201"/>
      <c r="I49" s="201"/>
      <c r="J49" s="201"/>
      <c r="K49" s="201"/>
      <c r="L49" s="201"/>
      <c r="M49" s="201"/>
      <c r="N49" s="201"/>
    </row>
    <row r="50" spans="1:14" ht="8.1" customHeight="1" x14ac:dyDescent="0.2"/>
    <row r="51" spans="1:14" ht="14.25" x14ac:dyDescent="0.2">
      <c r="A51" s="201" t="s">
        <v>148</v>
      </c>
      <c r="B51" s="201"/>
      <c r="C51" s="201"/>
      <c r="D51" s="201"/>
      <c r="E51" s="201"/>
      <c r="F51" s="201"/>
      <c r="G51" s="201"/>
      <c r="H51" s="201"/>
      <c r="I51" s="201"/>
      <c r="J51" s="201"/>
      <c r="K51" s="201"/>
      <c r="L51" s="201"/>
      <c r="M51" s="201"/>
      <c r="N51" s="201"/>
    </row>
    <row r="52" spans="1:14" ht="8.1" customHeight="1" x14ac:dyDescent="0.2"/>
    <row r="53" spans="1:14" ht="14.25" x14ac:dyDescent="0.2">
      <c r="A53" s="201" t="s">
        <v>149</v>
      </c>
      <c r="B53" s="201"/>
      <c r="C53" s="201"/>
      <c r="D53" s="201"/>
      <c r="E53" s="201"/>
      <c r="F53" s="201"/>
      <c r="G53" s="201"/>
      <c r="H53" s="201"/>
      <c r="I53" s="201"/>
      <c r="J53" s="201"/>
      <c r="K53" s="201"/>
      <c r="L53" s="201"/>
      <c r="M53" s="201"/>
      <c r="N53" s="201"/>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OpcinaPCY</cp:lastModifiedBy>
  <cp:revision/>
  <cp:lastPrinted>2022-01-19T13:14:47Z</cp:lastPrinted>
  <dcterms:created xsi:type="dcterms:W3CDTF">2010-03-25T12:47:07Z</dcterms:created>
  <dcterms:modified xsi:type="dcterms:W3CDTF">2022-01-21T08:16:39Z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